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HaE\"/>
    </mc:Choice>
  </mc:AlternateContent>
  <bookViews>
    <workbookView xWindow="0" yWindow="0" windowWidth="28800" windowHeight="11835"/>
  </bookViews>
  <sheets>
    <sheet name="Uloha 1" sheetId="1" r:id="rId1"/>
    <sheet name="Uloha 2" sheetId="2" r:id="rId2"/>
    <sheet name="Uloha 3" sheetId="3" r:id="rId3"/>
  </sheets>
  <calcPr calcId="162913"/>
</workbook>
</file>

<file path=xl/calcChain.xml><?xml version="1.0" encoding="utf-8"?>
<calcChain xmlns="http://schemas.openxmlformats.org/spreadsheetml/2006/main">
  <c r="F23" i="3" l="1"/>
  <c r="F22" i="3" s="1"/>
  <c r="G23" i="3"/>
  <c r="G22" i="3" s="1"/>
  <c r="H23" i="3"/>
  <c r="H22" i="3" s="1"/>
  <c r="I23" i="3"/>
  <c r="I22" i="3" s="1"/>
  <c r="H24" i="3"/>
  <c r="I24" i="3"/>
  <c r="C22" i="3"/>
  <c r="D22" i="3"/>
  <c r="C23" i="3"/>
  <c r="D23" i="3"/>
  <c r="C24" i="3"/>
  <c r="D24" i="3"/>
  <c r="E24" i="3"/>
  <c r="E22" i="3"/>
  <c r="E23" i="3"/>
  <c r="D19" i="3"/>
  <c r="D20" i="3" s="1"/>
  <c r="E19" i="3"/>
  <c r="E20" i="3" s="1"/>
  <c r="F19" i="3"/>
  <c r="G19" i="3"/>
  <c r="H19" i="3"/>
  <c r="H20" i="3" s="1"/>
  <c r="I19" i="3"/>
  <c r="I20" i="3" s="1"/>
  <c r="F20" i="3"/>
  <c r="G20" i="3"/>
  <c r="D21" i="3"/>
  <c r="E21" i="3"/>
  <c r="F21" i="3"/>
  <c r="G21" i="3"/>
  <c r="H21" i="3"/>
  <c r="C21" i="3"/>
  <c r="C20" i="3"/>
  <c r="C19" i="3"/>
  <c r="E7" i="3"/>
  <c r="F7" i="3"/>
  <c r="G7" i="3"/>
  <c r="H7" i="3"/>
  <c r="C7" i="3"/>
  <c r="D7" i="3"/>
  <c r="B20" i="3"/>
  <c r="B19" i="3"/>
  <c r="J17" i="3"/>
  <c r="J16" i="3"/>
  <c r="C8" i="3"/>
  <c r="E8" i="3"/>
  <c r="F8" i="3"/>
  <c r="G8" i="3"/>
  <c r="D8" i="3"/>
  <c r="D6" i="3"/>
  <c r="E6" i="3"/>
  <c r="F6" i="3"/>
  <c r="G6" i="3"/>
  <c r="H6" i="3"/>
  <c r="C6" i="3"/>
  <c r="B7" i="3"/>
  <c r="I4" i="3"/>
  <c r="I3" i="3"/>
  <c r="C11" i="2"/>
  <c r="E11" i="2"/>
  <c r="F11" i="2"/>
  <c r="G11" i="2"/>
  <c r="H11" i="2"/>
  <c r="I11" i="2"/>
  <c r="D11" i="2"/>
  <c r="E9" i="2"/>
  <c r="F9" i="2"/>
  <c r="G9" i="2"/>
  <c r="H9" i="2"/>
  <c r="I9" i="2"/>
  <c r="C9" i="2"/>
  <c r="D9" i="2"/>
  <c r="E10" i="2"/>
  <c r="F10" i="2"/>
  <c r="G10" i="2"/>
  <c r="H10" i="2"/>
  <c r="I10" i="2"/>
  <c r="C10" i="2"/>
  <c r="D10" i="2"/>
  <c r="J7" i="2"/>
  <c r="J6" i="2"/>
  <c r="D8" i="2"/>
  <c r="E8" i="2"/>
  <c r="F8" i="2"/>
  <c r="G8" i="2"/>
  <c r="H8" i="2"/>
  <c r="I8" i="2"/>
  <c r="C8" i="2"/>
  <c r="D7" i="2"/>
  <c r="E7" i="2"/>
  <c r="F7" i="2"/>
  <c r="G7" i="2"/>
  <c r="H7" i="2"/>
  <c r="I7" i="2"/>
  <c r="C7" i="2"/>
  <c r="D6" i="2"/>
  <c r="E6" i="2"/>
  <c r="F6" i="2"/>
  <c r="G6" i="2"/>
  <c r="H6" i="2"/>
  <c r="I6" i="2"/>
  <c r="C6" i="2"/>
  <c r="E30" i="1"/>
  <c r="F30" i="1"/>
  <c r="I30" i="1"/>
  <c r="C30" i="1"/>
  <c r="D30" i="1"/>
  <c r="D28" i="1"/>
  <c r="E28" i="1"/>
  <c r="F28" i="1"/>
  <c r="I28" i="1"/>
  <c r="C28" i="1"/>
  <c r="D29" i="1"/>
  <c r="E29" i="1"/>
  <c r="F29" i="1"/>
  <c r="I29" i="1"/>
  <c r="C29" i="1"/>
  <c r="D27" i="1"/>
  <c r="E27" i="1"/>
  <c r="F27" i="1"/>
  <c r="I27" i="1"/>
  <c r="C27" i="1"/>
  <c r="D26" i="1"/>
  <c r="E26" i="1"/>
  <c r="F26" i="1"/>
  <c r="H26" i="1"/>
  <c r="H29" i="1" s="1"/>
  <c r="I26" i="1"/>
  <c r="C26" i="1"/>
  <c r="D25" i="1"/>
  <c r="E25" i="1"/>
  <c r="F25" i="1"/>
  <c r="G25" i="1"/>
  <c r="G28" i="1" s="1"/>
  <c r="H25" i="1"/>
  <c r="H28" i="1" s="1"/>
  <c r="I25" i="1"/>
  <c r="C25" i="1"/>
  <c r="E18" i="1"/>
  <c r="C15" i="1"/>
  <c r="C14" i="1"/>
  <c r="D11" i="1"/>
  <c r="E11" i="1"/>
  <c r="F11" i="1"/>
  <c r="G11" i="1"/>
  <c r="C11" i="1"/>
  <c r="D10" i="1"/>
  <c r="E10" i="1"/>
  <c r="F10" i="1"/>
  <c r="G10" i="1"/>
  <c r="C10" i="1"/>
  <c r="D9" i="1"/>
  <c r="E9" i="1"/>
  <c r="F9" i="1"/>
  <c r="G9" i="1"/>
  <c r="C9" i="1"/>
  <c r="C8" i="1"/>
  <c r="E8" i="1"/>
  <c r="F8" i="1"/>
  <c r="G8" i="1"/>
  <c r="D8" i="1"/>
  <c r="C6" i="1"/>
  <c r="E6" i="1"/>
  <c r="F6" i="1"/>
  <c r="G6" i="1"/>
  <c r="D6" i="1"/>
  <c r="G24" i="3" l="1"/>
  <c r="F24" i="3"/>
  <c r="I21" i="3"/>
  <c r="G26" i="1"/>
  <c r="G29" i="1" s="1"/>
  <c r="A17" i="3"/>
  <c r="B16" i="3"/>
  <c r="A16" i="3"/>
  <c r="B17" i="3"/>
  <c r="I18" i="3" s="1" a="1"/>
  <c r="I18" i="3" s="1"/>
  <c r="B4" i="3"/>
  <c r="D5" i="3" s="1" a="1"/>
  <c r="D5" i="3" s="1"/>
  <c r="E5" i="3" a="1"/>
  <c r="F5" i="3" a="1"/>
  <c r="F5" i="3" s="1"/>
  <c r="G5" i="3" a="1"/>
  <c r="C5" i="3" a="1"/>
  <c r="C5" i="3" s="1"/>
  <c r="A4" i="3"/>
  <c r="E5" i="3"/>
  <c r="G5" i="3"/>
  <c r="A3" i="3"/>
  <c r="B20" i="2"/>
  <c r="C21" i="2" s="1" a="1"/>
  <c r="C21" i="2" s="1"/>
  <c r="B19" i="2"/>
  <c r="A20" i="2"/>
  <c r="A19" i="2"/>
  <c r="B4" i="2"/>
  <c r="G5" i="2" s="1" a="1"/>
  <c r="G5" i="2" s="1"/>
  <c r="A4" i="2"/>
  <c r="B3" i="2"/>
  <c r="A3" i="2"/>
  <c r="A24" i="2"/>
  <c r="A27" i="2"/>
  <c r="B23" i="1"/>
  <c r="G24" i="1" s="1" a="1"/>
  <c r="G24" i="1" s="1"/>
  <c r="G27" i="1" s="1"/>
  <c r="A23" i="1"/>
  <c r="B22" i="1"/>
  <c r="A22" i="1"/>
  <c r="C24" i="1" a="1"/>
  <c r="C24" i="1" s="1"/>
  <c r="H21" i="2" a="1"/>
  <c r="H21" i="2" s="1"/>
  <c r="F21" i="2" a="1"/>
  <c r="F21" i="2" s="1"/>
  <c r="D21" i="2" a="1"/>
  <c r="D21" i="2" s="1"/>
  <c r="C18" i="3" a="1"/>
  <c r="C18" i="3" s="1"/>
  <c r="E24" i="1" a="1"/>
  <c r="E24" i="1" s="1"/>
  <c r="H5" i="2" a="1"/>
  <c r="H5" i="2" s="1"/>
  <c r="D5" i="2" a="1"/>
  <c r="D5" i="2" s="1"/>
  <c r="F24" i="1" a="1"/>
  <c r="F24" i="1" s="1"/>
  <c r="E5" i="2" a="1"/>
  <c r="E5" i="2" s="1"/>
  <c r="G30" i="1" l="1"/>
  <c r="G31" i="1" s="1"/>
  <c r="G34" i="1" s="1"/>
  <c r="D24" i="1" a="1"/>
  <c r="D24" i="1" s="1"/>
  <c r="I5" i="2" a="1"/>
  <c r="I5" i="2" s="1"/>
  <c r="H18" i="3" a="1"/>
  <c r="H18" i="3" s="1"/>
  <c r="F18" i="3" a="1"/>
  <c r="F18" i="3" s="1"/>
  <c r="D18" i="3" a="1"/>
  <c r="D18" i="3" s="1"/>
  <c r="H24" i="1" a="1"/>
  <c r="H24" i="1" s="1"/>
  <c r="H27" i="1" s="1"/>
  <c r="H30" i="1" s="1"/>
  <c r="H31" i="1" s="1"/>
  <c r="G35" i="1" s="1"/>
  <c r="F5" i="2" a="1"/>
  <c r="F5" i="2" s="1"/>
  <c r="I24" i="1" a="1"/>
  <c r="I24" i="1" s="1"/>
  <c r="I21" i="2" a="1"/>
  <c r="I21" i="2" s="1"/>
  <c r="E21" i="2" a="1"/>
  <c r="E21" i="2" s="1"/>
  <c r="G21" i="2" a="1"/>
  <c r="G21" i="2" s="1"/>
  <c r="C5" i="2" a="1"/>
  <c r="C5" i="2" s="1"/>
  <c r="H5" i="3" a="1"/>
  <c r="H5" i="3" s="1"/>
  <c r="H8" i="3" s="1"/>
  <c r="G18" i="3" a="1"/>
  <c r="G18" i="3" s="1"/>
  <c r="E18" i="3" a="1"/>
  <c r="E18" i="3" s="1"/>
</calcChain>
</file>

<file path=xl/sharedStrings.xml><?xml version="1.0" encoding="utf-8"?>
<sst xmlns="http://schemas.openxmlformats.org/spreadsheetml/2006/main" count="162" uniqueCount="54">
  <si>
    <t>Báza</t>
  </si>
  <si>
    <t>x1</t>
  </si>
  <si>
    <t>x2</t>
  </si>
  <si>
    <t>d1</t>
  </si>
  <si>
    <t>d2</t>
  </si>
  <si>
    <t>u1</t>
  </si>
  <si>
    <t>u2</t>
  </si>
  <si>
    <t>b</t>
  </si>
  <si>
    <t>cB</t>
  </si>
  <si>
    <t>y1</t>
  </si>
  <si>
    <t>y2</t>
  </si>
  <si>
    <t>zj - cj</t>
  </si>
  <si>
    <t>h1</t>
  </si>
  <si>
    <t>h2</t>
  </si>
  <si>
    <t>PS</t>
  </si>
  <si>
    <t>PU-Max</t>
  </si>
  <si>
    <t>DU-Min</t>
  </si>
  <si>
    <t>DU-Max</t>
  </si>
  <si>
    <t xml:space="preserve">2x1 - x2 ≤ 2 </t>
  </si>
  <si>
    <t xml:space="preserve">         x2 ≤ 5</t>
  </si>
  <si>
    <t>f(x) = 2x1 + 3x2 --&gt; Max</t>
  </si>
  <si>
    <t>- y1 + y2 ≥ 3</t>
  </si>
  <si>
    <r>
      <t xml:space="preserve">2y1       </t>
    </r>
    <r>
      <rPr>
        <b/>
        <sz val="10"/>
        <rFont val="Times New Roman"/>
        <family val="1"/>
        <charset val="238"/>
      </rPr>
      <t>≥</t>
    </r>
    <r>
      <rPr>
        <b/>
        <sz val="10"/>
        <rFont val="Arial"/>
        <family val="2"/>
        <charset val="238"/>
      </rPr>
      <t xml:space="preserve"> 2</t>
    </r>
  </si>
  <si>
    <t>g(y) = 2y1 + 5y2 ---&gt; Min</t>
  </si>
  <si>
    <t>Opt. riesenie PU:</t>
  </si>
  <si>
    <t>Opt. riesenie DU:</t>
  </si>
  <si>
    <r>
      <t xml:space="preserve">x1, x2 </t>
    </r>
    <r>
      <rPr>
        <b/>
        <sz val="10"/>
        <rFont val="Times New Roman"/>
        <family val="1"/>
        <charset val="238"/>
      </rPr>
      <t>≥</t>
    </r>
    <r>
      <rPr>
        <b/>
        <sz val="10"/>
        <rFont val="Arial"/>
        <family val="2"/>
        <charset val="238"/>
      </rPr>
      <t xml:space="preserve"> 0</t>
    </r>
  </si>
  <si>
    <r>
      <t xml:space="preserve">y1, y2 </t>
    </r>
    <r>
      <rPr>
        <b/>
        <sz val="10"/>
        <rFont val="Times New Roman"/>
        <family val="1"/>
        <charset val="238"/>
      </rPr>
      <t>≥</t>
    </r>
    <r>
      <rPr>
        <b/>
        <sz val="10"/>
        <rFont val="Arial"/>
        <family val="2"/>
        <charset val="238"/>
      </rPr>
      <t xml:space="preserve"> 0</t>
    </r>
  </si>
  <si>
    <r>
      <t xml:space="preserve">3x1 + 2x2 </t>
    </r>
    <r>
      <rPr>
        <b/>
        <sz val="10"/>
        <rFont val="Times New Roman"/>
        <family val="1"/>
        <charset val="238"/>
      </rPr>
      <t>≥</t>
    </r>
    <r>
      <rPr>
        <b/>
        <sz val="10"/>
        <rFont val="Arial"/>
        <family val="2"/>
        <charset val="238"/>
      </rPr>
      <t xml:space="preserve"> 6</t>
    </r>
  </si>
  <si>
    <r>
      <t xml:space="preserve">           x2 </t>
    </r>
    <r>
      <rPr>
        <b/>
        <sz val="10"/>
        <rFont val="Times New Roman"/>
        <family val="1"/>
        <charset val="238"/>
      </rPr>
      <t>≥</t>
    </r>
    <r>
      <rPr>
        <b/>
        <sz val="10"/>
        <rFont val="Arial"/>
        <family val="2"/>
        <charset val="238"/>
      </rPr>
      <t xml:space="preserve"> 1</t>
    </r>
  </si>
  <si>
    <t>-2y1 - y2 ≥ 3</t>
  </si>
  <si>
    <t>g(y) = -6y1 - y2 --&gt; Min</t>
  </si>
  <si>
    <r>
      <t xml:space="preserve">-3y1       </t>
    </r>
    <r>
      <rPr>
        <b/>
        <sz val="10"/>
        <rFont val="Times New Roman"/>
        <family val="1"/>
        <charset val="238"/>
      </rPr>
      <t>≥</t>
    </r>
    <r>
      <rPr>
        <b/>
        <sz val="10"/>
        <rFont val="Arial"/>
        <family val="2"/>
        <charset val="238"/>
      </rPr>
      <t>5</t>
    </r>
  </si>
  <si>
    <t xml:space="preserve">3x1 + 2x2 ≤ 6 </t>
  </si>
  <si>
    <r>
      <t xml:space="preserve">-4x1 + x2 </t>
    </r>
    <r>
      <rPr>
        <b/>
        <sz val="10"/>
        <rFont val="Times New Roman"/>
        <family val="1"/>
        <charset val="238"/>
      </rPr>
      <t>≥</t>
    </r>
    <r>
      <rPr>
        <b/>
        <sz val="10"/>
        <rFont val="Arial"/>
        <family val="2"/>
        <charset val="238"/>
      </rPr>
      <t xml:space="preserve"> 4</t>
    </r>
  </si>
  <si>
    <t>2y1 - y2 ≥ 3</t>
  </si>
  <si>
    <t>g(y) = 6y1 - 4y2 --&gt; Min</t>
  </si>
  <si>
    <t>PU:</t>
  </si>
  <si>
    <t>DU:</t>
  </si>
  <si>
    <r>
      <t xml:space="preserve">3y1 + 4y2 </t>
    </r>
    <r>
      <rPr>
        <b/>
        <sz val="10"/>
        <rFont val="Times New Roman"/>
        <family val="1"/>
        <charset val="238"/>
      </rPr>
      <t>≥ 2</t>
    </r>
  </si>
  <si>
    <t>f(x) = 5x1 + 3x2 --&gt;Max</t>
  </si>
  <si>
    <t>Uf</t>
  </si>
  <si>
    <t>y čítame pod východiskovými bázickými premennými</t>
  </si>
  <si>
    <t>PU nema KOR</t>
  </si>
  <si>
    <t>DU vobec nema riesenie!!!</t>
  </si>
  <si>
    <t>test optimalnosti hovoro, ze ide o optimalne, ale umele premenne</t>
  </si>
  <si>
    <t>riesenie sa javi optimalne (jav sa naziva pseudeo optimalne riesenie), ale vzhladom nato ze v baze su stale umele premenne, kt. sa nedaju vylucit.</t>
  </si>
  <si>
    <t>dualna uloha vobec nema pripustne riesenie</t>
  </si>
  <si>
    <t>Solver by hlasil, ze nekonverguje!!!</t>
  </si>
  <si>
    <t>test optimalnosti zj-cj su nezaporne, ale ide o pseudo optimalnost, lebo u1 je v baze!!!</t>
  </si>
  <si>
    <t>PU nema vobec pripustne riesenie!!!</t>
  </si>
  <si>
    <t>t.j. DU nema riesenie, alebo nema KOR</t>
  </si>
  <si>
    <t>uvolniť Požiadavku!!! O viac ako hodnotu umelej premennej</t>
  </si>
  <si>
    <t>uloha nem KOR nevieme urcit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</si>
</sst>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6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1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1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7" xfId="0" quotePrefix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6" fillId="0" borderId="0" xfId="0" quotePrefix="1" applyFont="1"/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6" xfId="0" applyFont="1" applyFill="1" applyBorder="1"/>
    <xf numFmtId="0" fontId="3" fillId="2" borderId="5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/>
    <xf numFmtId="0" fontId="3" fillId="3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0" xfId="0" applyFont="1" applyBorder="1" applyAlignment="1"/>
    <xf numFmtId="0" fontId="1" fillId="2" borderId="11" xfId="0" applyFont="1" applyFill="1" applyBorder="1"/>
    <xf numFmtId="0" fontId="1" fillId="0" borderId="0" xfId="0" applyFont="1" applyFill="1" applyBorder="1"/>
    <xf numFmtId="0" fontId="4" fillId="0" borderId="0" xfId="0" applyFont="1" applyBorder="1" applyAlignment="1"/>
    <xf numFmtId="0" fontId="1" fillId="0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="130" zoomScaleNormal="130" workbookViewId="0">
      <selection activeCell="E12" sqref="E12"/>
    </sheetView>
  </sheetViews>
  <sheetFormatPr defaultRowHeight="12.75" x14ac:dyDescent="0.2"/>
  <cols>
    <col min="1" max="1" width="9.140625" style="13"/>
    <col min="2" max="6" width="9.140625" style="7"/>
    <col min="7" max="9" width="9.28515625" style="7" customWidth="1"/>
    <col min="10" max="14" width="9.140625" style="7"/>
    <col min="16" max="16384" width="9.140625" style="7"/>
  </cols>
  <sheetData>
    <row r="1" spans="1:15" s="4" customFormat="1" x14ac:dyDescent="0.2">
      <c r="A1" s="37" t="s">
        <v>15</v>
      </c>
      <c r="B1" s="38"/>
      <c r="C1" s="39">
        <v>2</v>
      </c>
      <c r="D1" s="51">
        <v>3</v>
      </c>
      <c r="E1" s="40">
        <v>0</v>
      </c>
      <c r="F1" s="40">
        <v>0</v>
      </c>
      <c r="G1" s="38"/>
    </row>
    <row r="2" spans="1:15" x14ac:dyDescent="0.2">
      <c r="A2" s="41" t="s">
        <v>0</v>
      </c>
      <c r="B2" s="42" t="s">
        <v>8</v>
      </c>
      <c r="C2" s="43" t="s">
        <v>1</v>
      </c>
      <c r="D2" s="52" t="s">
        <v>2</v>
      </c>
      <c r="E2" s="44" t="s">
        <v>3</v>
      </c>
      <c r="F2" s="44" t="s">
        <v>4</v>
      </c>
      <c r="G2" s="44" t="s">
        <v>7</v>
      </c>
      <c r="J2" s="24" t="s">
        <v>37</v>
      </c>
      <c r="K2" s="26" t="s">
        <v>18</v>
      </c>
      <c r="O2" s="7"/>
    </row>
    <row r="3" spans="1:15" x14ac:dyDescent="0.2">
      <c r="A3" s="45" t="s">
        <v>3</v>
      </c>
      <c r="B3" s="46">
        <v>0</v>
      </c>
      <c r="C3" s="46">
        <v>2</v>
      </c>
      <c r="D3" s="53">
        <v>-1</v>
      </c>
      <c r="E3" s="46">
        <v>1</v>
      </c>
      <c r="F3" s="46">
        <v>0</v>
      </c>
      <c r="G3" s="46">
        <v>2</v>
      </c>
      <c r="K3" s="27" t="s">
        <v>19</v>
      </c>
      <c r="O3" s="7"/>
    </row>
    <row r="4" spans="1:15" x14ac:dyDescent="0.2">
      <c r="A4" s="55" t="s">
        <v>4</v>
      </c>
      <c r="B4" s="53">
        <v>0</v>
      </c>
      <c r="C4" s="53">
        <v>0</v>
      </c>
      <c r="D4" s="53">
        <v>1</v>
      </c>
      <c r="E4" s="53">
        <v>0</v>
      </c>
      <c r="F4" s="53">
        <v>1</v>
      </c>
      <c r="G4" s="53">
        <v>5</v>
      </c>
      <c r="K4" s="32" t="s">
        <v>26</v>
      </c>
      <c r="O4" s="7"/>
    </row>
    <row r="5" spans="1:15" ht="13.5" thickBot="1" x14ac:dyDescent="0.25">
      <c r="A5" s="71" t="s">
        <v>11</v>
      </c>
      <c r="B5" s="72"/>
      <c r="C5" s="47">
        <v>-2</v>
      </c>
      <c r="D5" s="54">
        <v>-3</v>
      </c>
      <c r="E5" s="47">
        <v>0</v>
      </c>
      <c r="F5" s="47">
        <v>0</v>
      </c>
      <c r="G5" s="47">
        <v>0</v>
      </c>
      <c r="K5" s="29" t="s">
        <v>20</v>
      </c>
      <c r="O5" s="7"/>
    </row>
    <row r="6" spans="1:15" x14ac:dyDescent="0.2">
      <c r="A6" s="59" t="s">
        <v>3</v>
      </c>
      <c r="B6" s="58">
        <v>0</v>
      </c>
      <c r="C6" s="58">
        <f>+C4+C3</f>
        <v>2</v>
      </c>
      <c r="D6" s="58">
        <f>+D4+D3</f>
        <v>0</v>
      </c>
      <c r="E6" s="58">
        <f t="shared" ref="E6:G6" si="0">+E4+E3</f>
        <v>1</v>
      </c>
      <c r="F6" s="58">
        <f t="shared" si="0"/>
        <v>1</v>
      </c>
      <c r="G6" s="58">
        <f t="shared" si="0"/>
        <v>7</v>
      </c>
      <c r="H6" s="15"/>
      <c r="O6" s="7"/>
    </row>
    <row r="7" spans="1:15" x14ac:dyDescent="0.2">
      <c r="A7" s="57" t="s">
        <v>2</v>
      </c>
      <c r="B7" s="46">
        <v>3</v>
      </c>
      <c r="C7" s="53">
        <v>0</v>
      </c>
      <c r="D7" s="46">
        <v>1</v>
      </c>
      <c r="E7" s="46">
        <v>0</v>
      </c>
      <c r="F7" s="46">
        <v>1</v>
      </c>
      <c r="G7" s="46">
        <v>5</v>
      </c>
      <c r="O7" s="7"/>
    </row>
    <row r="8" spans="1:15" ht="13.5" thickBot="1" x14ac:dyDescent="0.25">
      <c r="A8" s="71" t="s">
        <v>11</v>
      </c>
      <c r="B8" s="72"/>
      <c r="C8" s="54">
        <f>+C7*3+C5</f>
        <v>-2</v>
      </c>
      <c r="D8" s="47">
        <f>+D7*3+D5</f>
        <v>0</v>
      </c>
      <c r="E8" s="47">
        <f t="shared" ref="E8:G8" si="1">+E7*3+E5</f>
        <v>0</v>
      </c>
      <c r="F8" s="47">
        <f t="shared" si="1"/>
        <v>3</v>
      </c>
      <c r="G8" s="47">
        <f t="shared" si="1"/>
        <v>15</v>
      </c>
      <c r="O8" s="7"/>
    </row>
    <row r="9" spans="1:15" x14ac:dyDescent="0.2">
      <c r="A9" s="56" t="s">
        <v>1</v>
      </c>
      <c r="B9" s="48">
        <v>2</v>
      </c>
      <c r="C9" s="48">
        <f>+C6/2</f>
        <v>1</v>
      </c>
      <c r="D9" s="48">
        <f t="shared" ref="D9:G9" si="2">+D6/2</f>
        <v>0</v>
      </c>
      <c r="E9" s="48">
        <f t="shared" si="2"/>
        <v>0.5</v>
      </c>
      <c r="F9" s="48">
        <f t="shared" si="2"/>
        <v>0.5</v>
      </c>
      <c r="G9" s="48">
        <f t="shared" si="2"/>
        <v>3.5</v>
      </c>
      <c r="O9" s="7"/>
    </row>
    <row r="10" spans="1:15" x14ac:dyDescent="0.2">
      <c r="A10" s="57" t="s">
        <v>2</v>
      </c>
      <c r="B10" s="46">
        <v>3</v>
      </c>
      <c r="C10" s="46">
        <f>+C7</f>
        <v>0</v>
      </c>
      <c r="D10" s="46">
        <f t="shared" ref="D10:G10" si="3">+D7</f>
        <v>1</v>
      </c>
      <c r="E10" s="46">
        <f t="shared" si="3"/>
        <v>0</v>
      </c>
      <c r="F10" s="46">
        <f t="shared" si="3"/>
        <v>1</v>
      </c>
      <c r="G10" s="46">
        <f t="shared" si="3"/>
        <v>5</v>
      </c>
      <c r="O10" s="7"/>
    </row>
    <row r="11" spans="1:15" ht="13.5" thickBot="1" x14ac:dyDescent="0.25">
      <c r="A11" s="71" t="s">
        <v>11</v>
      </c>
      <c r="B11" s="72"/>
      <c r="C11" s="47">
        <f>+C9*2+C8</f>
        <v>0</v>
      </c>
      <c r="D11" s="47">
        <f t="shared" ref="D11:G11" si="4">+D9*2+D8</f>
        <v>0</v>
      </c>
      <c r="E11" s="47">
        <f t="shared" si="4"/>
        <v>1</v>
      </c>
      <c r="F11" s="47">
        <f t="shared" si="4"/>
        <v>4</v>
      </c>
      <c r="G11" s="47">
        <f t="shared" si="4"/>
        <v>22</v>
      </c>
      <c r="O11" s="7"/>
    </row>
    <row r="12" spans="1:15" x14ac:dyDescent="0.2">
      <c r="C12" s="16"/>
      <c r="D12" s="16"/>
      <c r="E12" s="63" t="s">
        <v>42</v>
      </c>
      <c r="F12" s="63"/>
      <c r="G12" s="16"/>
      <c r="O12" s="7"/>
    </row>
    <row r="13" spans="1:15" x14ac:dyDescent="0.2">
      <c r="B13" s="7" t="s">
        <v>24</v>
      </c>
      <c r="E13" s="17" t="s">
        <v>25</v>
      </c>
      <c r="O13" s="7"/>
    </row>
    <row r="14" spans="1:15" x14ac:dyDescent="0.2">
      <c r="B14" s="4" t="s">
        <v>1</v>
      </c>
      <c r="C14" s="7">
        <f>+G9</f>
        <v>3.5</v>
      </c>
      <c r="E14" s="17" t="s">
        <v>9</v>
      </c>
      <c r="F14" s="7">
        <v>1</v>
      </c>
      <c r="O14" s="7"/>
    </row>
    <row r="15" spans="1:15" x14ac:dyDescent="0.2">
      <c r="B15" s="4" t="s">
        <v>2</v>
      </c>
      <c r="C15" s="7">
        <f>+G10</f>
        <v>5</v>
      </c>
      <c r="E15" s="17" t="s">
        <v>10</v>
      </c>
      <c r="F15" s="7">
        <v>4</v>
      </c>
      <c r="O15" s="7"/>
    </row>
    <row r="16" spans="1:15" x14ac:dyDescent="0.2">
      <c r="B16" s="4" t="s">
        <v>3</v>
      </c>
      <c r="C16" s="7">
        <v>0</v>
      </c>
      <c r="E16" s="17" t="s">
        <v>12</v>
      </c>
      <c r="F16" s="7">
        <v>0</v>
      </c>
      <c r="O16" s="7"/>
    </row>
    <row r="17" spans="1:15" x14ac:dyDescent="0.2">
      <c r="B17" s="4" t="s">
        <v>4</v>
      </c>
      <c r="C17" s="7">
        <v>0</v>
      </c>
      <c r="E17" s="18" t="s">
        <v>13</v>
      </c>
      <c r="F17" s="4">
        <v>0</v>
      </c>
      <c r="O17" s="7"/>
    </row>
    <row r="18" spans="1:15" x14ac:dyDescent="0.2">
      <c r="D18" s="4" t="s">
        <v>41</v>
      </c>
      <c r="E18" s="18">
        <f>+G11</f>
        <v>22</v>
      </c>
      <c r="O18" s="7"/>
    </row>
    <row r="19" spans="1:15" x14ac:dyDescent="0.2">
      <c r="O19" s="7"/>
    </row>
    <row r="20" spans="1:15" x14ac:dyDescent="0.2">
      <c r="A20" s="30" t="s">
        <v>16</v>
      </c>
      <c r="B20" s="1"/>
      <c r="C20" s="60">
        <v>2</v>
      </c>
      <c r="D20" s="3">
        <v>5</v>
      </c>
      <c r="E20" s="3">
        <v>0</v>
      </c>
      <c r="F20" s="3">
        <v>0</v>
      </c>
      <c r="G20" s="3">
        <v>1000</v>
      </c>
      <c r="H20" s="3">
        <v>1000</v>
      </c>
      <c r="I20" s="1"/>
      <c r="J20" s="28" t="s">
        <v>38</v>
      </c>
      <c r="K20" s="32" t="s">
        <v>22</v>
      </c>
    </row>
    <row r="21" spans="1:15" x14ac:dyDescent="0.2">
      <c r="A21" s="11" t="s">
        <v>0</v>
      </c>
      <c r="B21" s="5" t="s">
        <v>8</v>
      </c>
      <c r="C21" s="61" t="s">
        <v>9</v>
      </c>
      <c r="D21" s="6" t="s">
        <v>10</v>
      </c>
      <c r="E21" s="6" t="s">
        <v>12</v>
      </c>
      <c r="F21" s="6" t="s">
        <v>13</v>
      </c>
      <c r="G21" s="6" t="s">
        <v>5</v>
      </c>
      <c r="H21" s="6" t="s">
        <v>6</v>
      </c>
      <c r="I21" s="6" t="s">
        <v>14</v>
      </c>
      <c r="K21" s="31" t="s">
        <v>21</v>
      </c>
    </row>
    <row r="22" spans="1:15" x14ac:dyDescent="0.2">
      <c r="A22" s="55" t="str">
        <f>+G21</f>
        <v>u1</v>
      </c>
      <c r="B22" s="53">
        <f>+G20</f>
        <v>1000</v>
      </c>
      <c r="C22" s="53">
        <v>2</v>
      </c>
      <c r="D22" s="53">
        <v>0</v>
      </c>
      <c r="E22" s="53">
        <v>-1</v>
      </c>
      <c r="F22" s="53">
        <v>0</v>
      </c>
      <c r="G22" s="16">
        <v>1</v>
      </c>
      <c r="H22" s="16">
        <v>0</v>
      </c>
      <c r="I22" s="53">
        <v>2</v>
      </c>
      <c r="K22" s="32" t="s">
        <v>27</v>
      </c>
    </row>
    <row r="23" spans="1:15" x14ac:dyDescent="0.2">
      <c r="A23" s="45" t="str">
        <f>+H21</f>
        <v>u2</v>
      </c>
      <c r="B23" s="46">
        <f>+H20</f>
        <v>1000</v>
      </c>
      <c r="C23" s="53">
        <v>-1</v>
      </c>
      <c r="D23" s="46">
        <v>1</v>
      </c>
      <c r="E23" s="46">
        <v>0</v>
      </c>
      <c r="F23" s="46">
        <v>-1</v>
      </c>
      <c r="G23" s="16">
        <v>0</v>
      </c>
      <c r="H23" s="16">
        <v>1</v>
      </c>
      <c r="I23" s="46">
        <v>3</v>
      </c>
      <c r="K23" s="27" t="s">
        <v>23</v>
      </c>
    </row>
    <row r="24" spans="1:15" ht="13.5" thickBot="1" x14ac:dyDescent="0.25">
      <c r="A24" s="71" t="s">
        <v>11</v>
      </c>
      <c r="B24" s="72"/>
      <c r="C24" s="54">
        <f t="array" ref="C24">SUM($B$22:$B$23*C22:C23)-C20</f>
        <v>998</v>
      </c>
      <c r="D24" s="47">
        <f t="array" ref="D24">SUM($B$22:$B$23*D22:D23)-D20</f>
        <v>995</v>
      </c>
      <c r="E24" s="47">
        <f t="array" ref="E24">SUM($B$22:$B$23*E22:E23)-E20</f>
        <v>-1000</v>
      </c>
      <c r="F24" s="47">
        <f t="array" ref="F24">SUM($B$22:$B$23*F22:F23)-F20</f>
        <v>-1000</v>
      </c>
      <c r="G24" s="16">
        <f t="array" ref="G24">SUM($B$22:$B$23*G22:G23)-G20</f>
        <v>0</v>
      </c>
      <c r="H24" s="16">
        <f t="array" ref="H24">SUM($B$22:$B$23*H22:H23)-H20</f>
        <v>0</v>
      </c>
      <c r="I24" s="47">
        <f t="array" ref="I24">SUM($B$22:$B$23*I22:I23)</f>
        <v>5000</v>
      </c>
    </row>
    <row r="25" spans="1:15" x14ac:dyDescent="0.2">
      <c r="A25" s="56" t="s">
        <v>9</v>
      </c>
      <c r="B25" s="48">
        <v>2</v>
      </c>
      <c r="C25" s="48">
        <f>+C22/2</f>
        <v>1</v>
      </c>
      <c r="D25" s="58">
        <f t="shared" ref="D25:I25" si="5">+D22/2</f>
        <v>0</v>
      </c>
      <c r="E25" s="48">
        <f t="shared" si="5"/>
        <v>-0.5</v>
      </c>
      <c r="F25" s="48">
        <f t="shared" si="5"/>
        <v>0</v>
      </c>
      <c r="G25" s="48">
        <f t="shared" si="5"/>
        <v>0.5</v>
      </c>
      <c r="H25" s="48">
        <f t="shared" si="5"/>
        <v>0</v>
      </c>
      <c r="I25" s="48">
        <f t="shared" si="5"/>
        <v>1</v>
      </c>
    </row>
    <row r="26" spans="1:15" x14ac:dyDescent="0.2">
      <c r="A26" s="62" t="s">
        <v>6</v>
      </c>
      <c r="B26" s="53">
        <v>1000</v>
      </c>
      <c r="C26" s="53">
        <f>+C25+C23</f>
        <v>0</v>
      </c>
      <c r="D26" s="53">
        <f t="shared" ref="D26:I26" si="6">+D25+D23</f>
        <v>1</v>
      </c>
      <c r="E26" s="53">
        <f t="shared" si="6"/>
        <v>-0.5</v>
      </c>
      <c r="F26" s="53">
        <f t="shared" si="6"/>
        <v>-1</v>
      </c>
      <c r="G26" s="53">
        <f t="shared" si="6"/>
        <v>0.5</v>
      </c>
      <c r="H26" s="53">
        <f t="shared" si="6"/>
        <v>1</v>
      </c>
      <c r="I26" s="53">
        <f t="shared" si="6"/>
        <v>4</v>
      </c>
    </row>
    <row r="27" spans="1:15" ht="13.5" thickBot="1" x14ac:dyDescent="0.25">
      <c r="A27" s="71" t="s">
        <v>11</v>
      </c>
      <c r="B27" s="72"/>
      <c r="C27" s="47">
        <f>+C25*-998+C24</f>
        <v>0</v>
      </c>
      <c r="D27" s="54">
        <f t="shared" ref="D27:I27" si="7">+D25*-998+D24</f>
        <v>995</v>
      </c>
      <c r="E27" s="47">
        <f t="shared" si="7"/>
        <v>-501</v>
      </c>
      <c r="F27" s="47">
        <f t="shared" si="7"/>
        <v>-1000</v>
      </c>
      <c r="G27" s="47">
        <f t="shared" si="7"/>
        <v>-499</v>
      </c>
      <c r="H27" s="47">
        <f t="shared" si="7"/>
        <v>0</v>
      </c>
      <c r="I27" s="47">
        <f t="shared" si="7"/>
        <v>4002</v>
      </c>
    </row>
    <row r="28" spans="1:15" x14ac:dyDescent="0.2">
      <c r="A28" s="56" t="s">
        <v>9</v>
      </c>
      <c r="B28" s="48">
        <v>2</v>
      </c>
      <c r="C28" s="48">
        <f>+C25</f>
        <v>1</v>
      </c>
      <c r="D28" s="48">
        <f t="shared" ref="D28:I28" si="8">+D25</f>
        <v>0</v>
      </c>
      <c r="E28" s="48">
        <f t="shared" si="8"/>
        <v>-0.5</v>
      </c>
      <c r="F28" s="48">
        <f t="shared" si="8"/>
        <v>0</v>
      </c>
      <c r="G28" s="48">
        <f t="shared" si="8"/>
        <v>0.5</v>
      </c>
      <c r="H28" s="48">
        <f t="shared" si="8"/>
        <v>0</v>
      </c>
      <c r="I28" s="48">
        <f t="shared" si="8"/>
        <v>1</v>
      </c>
    </row>
    <row r="29" spans="1:15" x14ac:dyDescent="0.2">
      <c r="A29" s="57" t="s">
        <v>10</v>
      </c>
      <c r="B29" s="46">
        <v>5</v>
      </c>
      <c r="C29" s="46">
        <f>+C26</f>
        <v>0</v>
      </c>
      <c r="D29" s="46">
        <f t="shared" ref="D29:I29" si="9">+D26</f>
        <v>1</v>
      </c>
      <c r="E29" s="46">
        <f t="shared" si="9"/>
        <v>-0.5</v>
      </c>
      <c r="F29" s="46">
        <f t="shared" si="9"/>
        <v>-1</v>
      </c>
      <c r="G29" s="46">
        <f t="shared" si="9"/>
        <v>0.5</v>
      </c>
      <c r="H29" s="46">
        <f t="shared" si="9"/>
        <v>1</v>
      </c>
      <c r="I29" s="46">
        <f t="shared" si="9"/>
        <v>4</v>
      </c>
    </row>
    <row r="30" spans="1:15" ht="13.5" thickBot="1" x14ac:dyDescent="0.25">
      <c r="A30" s="71" t="s">
        <v>11</v>
      </c>
      <c r="B30" s="72"/>
      <c r="C30" s="47">
        <f>+C29*-995+C27</f>
        <v>0</v>
      </c>
      <c r="D30" s="47">
        <f>+D29*-995+D27</f>
        <v>0</v>
      </c>
      <c r="E30" s="47">
        <f t="shared" ref="E30:I30" si="10">+E29*-995+E27</f>
        <v>-3.5</v>
      </c>
      <c r="F30" s="47">
        <f t="shared" si="10"/>
        <v>-5</v>
      </c>
      <c r="G30" s="47">
        <f t="shared" si="10"/>
        <v>-996.5</v>
      </c>
      <c r="H30" s="47">
        <f t="shared" si="10"/>
        <v>-995</v>
      </c>
      <c r="I30" s="47">
        <f t="shared" si="10"/>
        <v>22</v>
      </c>
    </row>
    <row r="31" spans="1:15" x14ac:dyDescent="0.2">
      <c r="C31" s="16"/>
      <c r="D31" s="16" t="s">
        <v>3</v>
      </c>
      <c r="E31" s="16" t="s">
        <v>4</v>
      </c>
      <c r="F31" s="16"/>
      <c r="G31" s="7">
        <f>+G30+G20</f>
        <v>3.5</v>
      </c>
      <c r="H31" s="7">
        <f>+H30+H20</f>
        <v>5</v>
      </c>
    </row>
    <row r="32" spans="1:15" x14ac:dyDescent="0.2">
      <c r="G32" s="16" t="s">
        <v>1</v>
      </c>
      <c r="H32" s="16" t="s">
        <v>2</v>
      </c>
    </row>
    <row r="33" spans="2:7" x14ac:dyDescent="0.2">
      <c r="B33" s="7" t="s">
        <v>24</v>
      </c>
      <c r="E33" s="17" t="s">
        <v>25</v>
      </c>
    </row>
    <row r="34" spans="2:7" x14ac:dyDescent="0.2">
      <c r="B34" s="4" t="s">
        <v>9</v>
      </c>
      <c r="C34" s="7">
        <v>1</v>
      </c>
      <c r="E34" s="17"/>
      <c r="F34" s="4" t="s">
        <v>1</v>
      </c>
      <c r="G34" s="7">
        <f>+G31</f>
        <v>3.5</v>
      </c>
    </row>
    <row r="35" spans="2:7" x14ac:dyDescent="0.2">
      <c r="B35" s="4" t="s">
        <v>10</v>
      </c>
      <c r="C35" s="7">
        <v>4</v>
      </c>
      <c r="E35" s="17"/>
      <c r="F35" s="4" t="s">
        <v>2</v>
      </c>
      <c r="G35" s="7">
        <f>+H31</f>
        <v>5</v>
      </c>
    </row>
    <row r="36" spans="2:7" x14ac:dyDescent="0.2">
      <c r="B36" s="4" t="s">
        <v>12</v>
      </c>
      <c r="C36" s="7">
        <v>0</v>
      </c>
      <c r="E36" s="17"/>
      <c r="F36" s="4" t="s">
        <v>3</v>
      </c>
      <c r="G36" s="7">
        <v>0</v>
      </c>
    </row>
    <row r="37" spans="2:7" x14ac:dyDescent="0.2">
      <c r="B37" s="4" t="s">
        <v>13</v>
      </c>
      <c r="C37" s="7">
        <v>0</v>
      </c>
      <c r="E37" s="17"/>
      <c r="F37" s="4" t="s">
        <v>4</v>
      </c>
      <c r="G37" s="7">
        <v>0</v>
      </c>
    </row>
    <row r="38" spans="2:7" x14ac:dyDescent="0.2">
      <c r="B38" s="4" t="s">
        <v>5</v>
      </c>
      <c r="C38" s="7">
        <v>0</v>
      </c>
    </row>
    <row r="39" spans="2:7" x14ac:dyDescent="0.2">
      <c r="B39" s="4" t="s">
        <v>6</v>
      </c>
      <c r="C39" s="7">
        <v>0</v>
      </c>
    </row>
  </sheetData>
  <mergeCells count="6">
    <mergeCell ref="A30:B30"/>
    <mergeCell ref="A5:B5"/>
    <mergeCell ref="A11:B11"/>
    <mergeCell ref="A24:B24"/>
    <mergeCell ref="A8:B8"/>
    <mergeCell ref="A27:B27"/>
  </mergeCells>
  <phoneticPr fontId="5" type="noConversion"/>
  <printOptions headings="1"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150" zoomScaleNormal="150" workbookViewId="0">
      <selection activeCell="E13" sqref="E13"/>
    </sheetView>
  </sheetViews>
  <sheetFormatPr defaultRowHeight="12.75" x14ac:dyDescent="0.2"/>
  <sheetData>
    <row r="1" spans="1:15" x14ac:dyDescent="0.2">
      <c r="A1" s="30" t="s">
        <v>15</v>
      </c>
      <c r="B1" s="1"/>
      <c r="C1" s="60">
        <v>5</v>
      </c>
      <c r="D1" s="3">
        <v>3</v>
      </c>
      <c r="E1" s="3">
        <v>0</v>
      </c>
      <c r="F1" s="3">
        <v>0</v>
      </c>
      <c r="G1" s="3">
        <v>-1000</v>
      </c>
      <c r="H1" s="3">
        <v>-1000</v>
      </c>
      <c r="I1" s="1"/>
    </row>
    <row r="2" spans="1:15" x14ac:dyDescent="0.2">
      <c r="A2" s="41" t="s">
        <v>0</v>
      </c>
      <c r="B2" s="42" t="s">
        <v>8</v>
      </c>
      <c r="C2" s="61" t="s">
        <v>1</v>
      </c>
      <c r="D2" s="43" t="s">
        <v>2</v>
      </c>
      <c r="E2" s="44" t="s">
        <v>3</v>
      </c>
      <c r="F2" s="44" t="s">
        <v>4</v>
      </c>
      <c r="G2" s="44" t="s">
        <v>5</v>
      </c>
      <c r="H2" s="44" t="s">
        <v>6</v>
      </c>
      <c r="I2" s="44" t="s">
        <v>14</v>
      </c>
      <c r="K2" s="24" t="s">
        <v>37</v>
      </c>
      <c r="L2" s="32" t="s">
        <v>28</v>
      </c>
    </row>
    <row r="3" spans="1:15" x14ac:dyDescent="0.2">
      <c r="A3" s="55" t="str">
        <f>+G2</f>
        <v>u1</v>
      </c>
      <c r="B3" s="53">
        <f>+G1</f>
        <v>-1000</v>
      </c>
      <c r="C3" s="53">
        <v>3</v>
      </c>
      <c r="D3" s="53">
        <v>2</v>
      </c>
      <c r="E3" s="53">
        <v>-1</v>
      </c>
      <c r="F3" s="53">
        <v>0</v>
      </c>
      <c r="G3" s="53">
        <v>1</v>
      </c>
      <c r="H3" s="53">
        <v>0</v>
      </c>
      <c r="I3" s="53">
        <v>6</v>
      </c>
      <c r="L3" s="32" t="s">
        <v>29</v>
      </c>
      <c r="O3" s="7"/>
    </row>
    <row r="4" spans="1:15" x14ac:dyDescent="0.2">
      <c r="A4" s="45" t="str">
        <f>+H2</f>
        <v>u2</v>
      </c>
      <c r="B4" s="46">
        <f>+H1</f>
        <v>-1000</v>
      </c>
      <c r="C4" s="53">
        <v>0</v>
      </c>
      <c r="D4" s="46">
        <v>1</v>
      </c>
      <c r="E4" s="46">
        <v>0</v>
      </c>
      <c r="F4" s="46">
        <v>-1</v>
      </c>
      <c r="G4" s="46">
        <v>0</v>
      </c>
      <c r="H4" s="46">
        <v>1</v>
      </c>
      <c r="I4" s="46">
        <v>1</v>
      </c>
      <c r="L4" s="33" t="s">
        <v>26</v>
      </c>
      <c r="O4" s="7"/>
    </row>
    <row r="5" spans="1:15" ht="13.5" thickBot="1" x14ac:dyDescent="0.25">
      <c r="A5" s="71" t="s">
        <v>11</v>
      </c>
      <c r="B5" s="72"/>
      <c r="C5" s="54">
        <f t="array" ref="C5">SUM($B$3:$B$4*C3:C4)-C1</f>
        <v>-3005</v>
      </c>
      <c r="D5" s="47">
        <f t="array" ref="D5">SUM($B$3:$B$4*D3:D4)-D1</f>
        <v>-3003</v>
      </c>
      <c r="E5" s="47">
        <f t="array" ref="E5">SUM($B$3:$B$4*E3:E4)-E1</f>
        <v>1000</v>
      </c>
      <c r="F5" s="47">
        <f t="array" ref="F5">SUM($B$3:$B$4*F3:F4)-F1</f>
        <v>1000</v>
      </c>
      <c r="G5" s="47">
        <f t="array" ref="G5">SUM($B$3:$B$4*G3:G4)-G1</f>
        <v>0</v>
      </c>
      <c r="H5" s="47">
        <f t="array" ref="H5">SUM($B$3:$B$4*H3:H4)-H1</f>
        <v>0</v>
      </c>
      <c r="I5" s="47">
        <f t="array" ref="I5">SUM($B$3:$B$4*I3:I4)</f>
        <v>-7000</v>
      </c>
      <c r="L5" s="32" t="s">
        <v>40</v>
      </c>
      <c r="O5" s="7"/>
    </row>
    <row r="6" spans="1:15" x14ac:dyDescent="0.2">
      <c r="A6" s="56" t="s">
        <v>1</v>
      </c>
      <c r="B6" s="48">
        <v>5</v>
      </c>
      <c r="C6" s="48">
        <f>+C3/$C$3</f>
        <v>1</v>
      </c>
      <c r="D6" s="58">
        <f t="shared" ref="D6:I6" si="0">+D3/$C$3</f>
        <v>0.66666666666666663</v>
      </c>
      <c r="E6" s="48">
        <f t="shared" si="0"/>
        <v>-0.33333333333333331</v>
      </c>
      <c r="F6" s="48">
        <f t="shared" si="0"/>
        <v>0</v>
      </c>
      <c r="G6" s="48">
        <f t="shared" si="0"/>
        <v>0.33333333333333331</v>
      </c>
      <c r="H6" s="48">
        <f t="shared" si="0"/>
        <v>0</v>
      </c>
      <c r="I6" s="48">
        <f t="shared" si="0"/>
        <v>2</v>
      </c>
      <c r="J6" s="64">
        <f>+I6/D6</f>
        <v>3</v>
      </c>
      <c r="O6" s="7"/>
    </row>
    <row r="7" spans="1:15" x14ac:dyDescent="0.2">
      <c r="A7" s="57" t="s">
        <v>6</v>
      </c>
      <c r="B7" s="46">
        <v>-1000</v>
      </c>
      <c r="C7" s="53">
        <f>+C4</f>
        <v>0</v>
      </c>
      <c r="D7" s="53">
        <f t="shared" ref="D7:I7" si="1">+D4</f>
        <v>1</v>
      </c>
      <c r="E7" s="53">
        <f t="shared" si="1"/>
        <v>0</v>
      </c>
      <c r="F7" s="53">
        <f t="shared" si="1"/>
        <v>-1</v>
      </c>
      <c r="G7" s="53">
        <f t="shared" si="1"/>
        <v>0</v>
      </c>
      <c r="H7" s="53">
        <f t="shared" si="1"/>
        <v>1</v>
      </c>
      <c r="I7" s="53">
        <f t="shared" si="1"/>
        <v>1</v>
      </c>
      <c r="J7" s="64">
        <f>+I7/D7</f>
        <v>1</v>
      </c>
      <c r="O7" s="7"/>
    </row>
    <row r="8" spans="1:15" ht="13.5" thickBot="1" x14ac:dyDescent="0.25">
      <c r="A8" s="71" t="s">
        <v>11</v>
      </c>
      <c r="B8" s="72"/>
      <c r="C8" s="47">
        <f>+C6*-$C$5+C5</f>
        <v>0</v>
      </c>
      <c r="D8" s="54">
        <f t="shared" ref="D8:I8" si="2">+D6*-$C$5+D5</f>
        <v>-999.66666666666674</v>
      </c>
      <c r="E8" s="47">
        <f t="shared" si="2"/>
        <v>-1.6666666666666288</v>
      </c>
      <c r="F8" s="47">
        <f t="shared" si="2"/>
        <v>1000</v>
      </c>
      <c r="G8" s="47">
        <f t="shared" si="2"/>
        <v>1001.6666666666666</v>
      </c>
      <c r="H8" s="47">
        <f t="shared" si="2"/>
        <v>0</v>
      </c>
      <c r="I8" s="47">
        <f t="shared" si="2"/>
        <v>-990</v>
      </c>
      <c r="K8" s="4"/>
      <c r="O8" s="7"/>
    </row>
    <row r="9" spans="1:15" x14ac:dyDescent="0.2">
      <c r="A9" s="56" t="s">
        <v>1</v>
      </c>
      <c r="B9" s="48">
        <v>5</v>
      </c>
      <c r="C9" s="48">
        <f>+C10*-$D$6+C6</f>
        <v>1</v>
      </c>
      <c r="D9" s="48">
        <f>+D10*-$D$6+D6</f>
        <v>0</v>
      </c>
      <c r="E9" s="58">
        <f t="shared" ref="E9:I9" si="3">+E10*-$D$6+E6</f>
        <v>-0.33333333333333331</v>
      </c>
      <c r="F9" s="48">
        <f t="shared" si="3"/>
        <v>0.66666666666666663</v>
      </c>
      <c r="G9" s="48">
        <f t="shared" si="3"/>
        <v>0.33333333333333331</v>
      </c>
      <c r="H9" s="48">
        <f t="shared" si="3"/>
        <v>-0.66666666666666663</v>
      </c>
      <c r="I9" s="48">
        <f t="shared" si="3"/>
        <v>1.3333333333333335</v>
      </c>
      <c r="K9" s="4"/>
      <c r="O9" s="7"/>
    </row>
    <row r="10" spans="1:15" x14ac:dyDescent="0.2">
      <c r="A10" s="57" t="s">
        <v>2</v>
      </c>
      <c r="B10" s="46">
        <v>3</v>
      </c>
      <c r="C10" s="46">
        <f>+C7</f>
        <v>0</v>
      </c>
      <c r="D10" s="46">
        <f>+D7</f>
        <v>1</v>
      </c>
      <c r="E10" s="53">
        <f t="shared" ref="E10:I10" si="4">+E7</f>
        <v>0</v>
      </c>
      <c r="F10" s="46">
        <f t="shared" si="4"/>
        <v>-1</v>
      </c>
      <c r="G10" s="46">
        <f t="shared" si="4"/>
        <v>0</v>
      </c>
      <c r="H10" s="46">
        <f t="shared" si="4"/>
        <v>1</v>
      </c>
      <c r="I10" s="46">
        <f t="shared" si="4"/>
        <v>1</v>
      </c>
      <c r="K10" s="4"/>
      <c r="O10" s="7"/>
    </row>
    <row r="11" spans="1:15" ht="13.5" thickBot="1" x14ac:dyDescent="0.25">
      <c r="A11" s="71" t="s">
        <v>11</v>
      </c>
      <c r="B11" s="72"/>
      <c r="C11" s="47">
        <f>+C10*-$D$8+C8</f>
        <v>0</v>
      </c>
      <c r="D11" s="47">
        <f>+D10*-$D$8+D8</f>
        <v>0</v>
      </c>
      <c r="E11" s="54">
        <f t="shared" ref="E11:I11" si="5">+E10*-$D$8+E8</f>
        <v>-1.6666666666666288</v>
      </c>
      <c r="F11" s="47">
        <f t="shared" si="5"/>
        <v>0.33333333333325754</v>
      </c>
      <c r="G11" s="47">
        <f t="shared" si="5"/>
        <v>1001.6666666666666</v>
      </c>
      <c r="H11" s="47">
        <f t="shared" si="5"/>
        <v>999.66666666666674</v>
      </c>
      <c r="I11" s="47">
        <f t="shared" si="5"/>
        <v>9.6666666666667425</v>
      </c>
      <c r="K11" s="65"/>
      <c r="O11" s="7"/>
    </row>
    <row r="12" spans="1:15" x14ac:dyDescent="0.2">
      <c r="K12" s="65"/>
      <c r="O12" s="7"/>
    </row>
    <row r="13" spans="1:15" x14ac:dyDescent="0.2">
      <c r="E13" s="66" t="s">
        <v>43</v>
      </c>
      <c r="G13" s="66" t="s">
        <v>44</v>
      </c>
      <c r="K13" s="66" t="s">
        <v>48</v>
      </c>
      <c r="O13" s="7"/>
    </row>
    <row r="14" spans="1:15" x14ac:dyDescent="0.2">
      <c r="O14" s="7"/>
    </row>
    <row r="15" spans="1:15" x14ac:dyDescent="0.2">
      <c r="O15" s="7"/>
    </row>
    <row r="16" spans="1:15" x14ac:dyDescent="0.2">
      <c r="K16" s="28" t="s">
        <v>38</v>
      </c>
      <c r="L16" s="34" t="s">
        <v>32</v>
      </c>
      <c r="O16" s="7"/>
    </row>
    <row r="17" spans="1:15" x14ac:dyDescent="0.2">
      <c r="A17" s="36" t="s">
        <v>16</v>
      </c>
      <c r="B17" s="2"/>
      <c r="C17" s="19">
        <v>-6</v>
      </c>
      <c r="D17" s="20">
        <v>-1</v>
      </c>
      <c r="E17" s="20">
        <v>0</v>
      </c>
      <c r="F17" s="20">
        <v>0</v>
      </c>
      <c r="G17" s="2">
        <v>1000</v>
      </c>
      <c r="H17" s="2">
        <v>1000</v>
      </c>
      <c r="L17" s="34" t="s">
        <v>30</v>
      </c>
      <c r="O17" s="7"/>
    </row>
    <row r="18" spans="1:15" x14ac:dyDescent="0.2">
      <c r="A18" s="21" t="s">
        <v>0</v>
      </c>
      <c r="B18" s="22" t="s">
        <v>8</v>
      </c>
      <c r="C18" s="23" t="s">
        <v>9</v>
      </c>
      <c r="D18" s="23" t="s">
        <v>10</v>
      </c>
      <c r="E18" s="6" t="s">
        <v>12</v>
      </c>
      <c r="F18" s="6" t="s">
        <v>13</v>
      </c>
      <c r="G18" s="6" t="s">
        <v>5</v>
      </c>
      <c r="H18" s="6" t="s">
        <v>6</v>
      </c>
      <c r="I18" s="6" t="s">
        <v>14</v>
      </c>
      <c r="L18" s="33" t="s">
        <v>27</v>
      </c>
      <c r="O18" s="7"/>
    </row>
    <row r="19" spans="1:15" x14ac:dyDescent="0.2">
      <c r="A19" s="12" t="str">
        <f>+G18</f>
        <v>u1</v>
      </c>
      <c r="B19" s="8">
        <f>+G17</f>
        <v>1000</v>
      </c>
      <c r="C19" s="8">
        <v>-3</v>
      </c>
      <c r="D19" s="8">
        <v>0</v>
      </c>
      <c r="E19" s="8">
        <v>-1</v>
      </c>
      <c r="F19" s="8">
        <v>0</v>
      </c>
      <c r="G19" s="8">
        <v>1</v>
      </c>
      <c r="H19" s="8">
        <v>0</v>
      </c>
      <c r="I19" s="8">
        <v>5</v>
      </c>
      <c r="L19" s="29" t="s">
        <v>31</v>
      </c>
      <c r="O19" s="7"/>
    </row>
    <row r="20" spans="1:15" x14ac:dyDescent="0.2">
      <c r="A20" s="12" t="str">
        <f>+H18</f>
        <v>u2</v>
      </c>
      <c r="B20" s="8">
        <f>+H17</f>
        <v>1000</v>
      </c>
      <c r="C20" s="8">
        <v>-2</v>
      </c>
      <c r="D20" s="8">
        <v>-1</v>
      </c>
      <c r="E20" s="8">
        <v>0</v>
      </c>
      <c r="F20" s="8">
        <v>-1</v>
      </c>
      <c r="G20" s="8">
        <v>0</v>
      </c>
      <c r="H20" s="8">
        <v>1</v>
      </c>
      <c r="I20" s="8">
        <v>3</v>
      </c>
    </row>
    <row r="21" spans="1:15" ht="13.5" thickBot="1" x14ac:dyDescent="0.25">
      <c r="A21" s="73" t="s">
        <v>11</v>
      </c>
      <c r="B21" s="74"/>
      <c r="C21" s="10">
        <f t="array" ref="C21">SUM($B$19:$B$20*C19:C20)-C17</f>
        <v>-4994</v>
      </c>
      <c r="D21" s="10">
        <f t="array" ref="D21">SUM($B$19:$B$20*D19:D20)-D17</f>
        <v>-999</v>
      </c>
      <c r="E21" s="10">
        <f t="array" ref="E21">SUM($B$19:$B$20*E19:E20)-E17</f>
        <v>-1000</v>
      </c>
      <c r="F21" s="10">
        <f t="array" ref="F21">SUM($B$19:$B$20*F19:F20)-F17</f>
        <v>-1000</v>
      </c>
      <c r="G21" s="10">
        <f t="array" ref="G21">SUM($B$19:$B$20*G19:G20)-G17</f>
        <v>0</v>
      </c>
      <c r="H21" s="10">
        <f t="array" ref="H21">SUM($B$19:$B$20*H19:H20)-H17</f>
        <v>0</v>
      </c>
      <c r="I21" s="10">
        <f t="array" ref="I21">SUM($B$19:$B$20*I19:I20)</f>
        <v>8000</v>
      </c>
      <c r="K21" s="66" t="s">
        <v>45</v>
      </c>
    </row>
    <row r="22" spans="1:15" x14ac:dyDescent="0.2">
      <c r="A22" s="14"/>
      <c r="B22" s="9"/>
      <c r="C22" s="9"/>
      <c r="D22" s="9"/>
      <c r="E22" s="9"/>
      <c r="F22" s="9"/>
      <c r="G22" s="9"/>
      <c r="H22" s="9"/>
      <c r="I22" s="9"/>
      <c r="K22" s="66" t="s">
        <v>46</v>
      </c>
    </row>
    <row r="23" spans="1:15" x14ac:dyDescent="0.2">
      <c r="A23" s="12"/>
      <c r="B23" s="8"/>
      <c r="C23" s="8"/>
      <c r="D23" s="8"/>
      <c r="E23" s="8"/>
      <c r="F23" s="8"/>
      <c r="G23" s="8"/>
      <c r="H23" s="8"/>
      <c r="I23" s="8"/>
      <c r="K23" s="66" t="s">
        <v>47</v>
      </c>
    </row>
    <row r="24" spans="1:15" ht="13.5" thickBot="1" x14ac:dyDescent="0.25">
      <c r="A24" s="73" t="str">
        <f>+A21</f>
        <v>zj - cj</v>
      </c>
      <c r="B24" s="74"/>
      <c r="C24" s="10"/>
      <c r="D24" s="10"/>
      <c r="E24" s="10"/>
      <c r="F24" s="10"/>
      <c r="G24" s="10"/>
      <c r="H24" s="10"/>
      <c r="I24" s="10"/>
    </row>
    <row r="25" spans="1:15" x14ac:dyDescent="0.2">
      <c r="A25" s="14"/>
      <c r="B25" s="9"/>
      <c r="C25" s="9"/>
      <c r="D25" s="9"/>
      <c r="E25" s="9"/>
      <c r="F25" s="9"/>
      <c r="G25" s="9"/>
      <c r="H25" s="9"/>
      <c r="I25" s="9"/>
    </row>
    <row r="26" spans="1:15" x14ac:dyDescent="0.2">
      <c r="A26" s="12"/>
      <c r="B26" s="8"/>
      <c r="C26" s="8"/>
      <c r="D26" s="8"/>
      <c r="E26" s="8"/>
      <c r="F26" s="8"/>
      <c r="G26" s="8"/>
      <c r="H26" s="8"/>
      <c r="I26" s="8"/>
    </row>
    <row r="27" spans="1:15" ht="13.5" thickBot="1" x14ac:dyDescent="0.25">
      <c r="A27" s="73" t="str">
        <f>+A24</f>
        <v>zj - cj</v>
      </c>
      <c r="B27" s="74"/>
      <c r="C27" s="10"/>
      <c r="D27" s="10"/>
      <c r="E27" s="10"/>
      <c r="F27" s="10"/>
      <c r="G27" s="10"/>
      <c r="H27" s="10"/>
      <c r="I27" s="10"/>
    </row>
  </sheetData>
  <mergeCells count="6">
    <mergeCell ref="A21:B21"/>
    <mergeCell ref="A24:B24"/>
    <mergeCell ref="A27:B27"/>
    <mergeCell ref="A5:B5"/>
    <mergeCell ref="A8:B8"/>
    <mergeCell ref="A11:B11"/>
  </mergeCells>
  <phoneticPr fontId="5" type="noConversion"/>
  <printOptions headings="1" gridLines="1"/>
  <pageMargins left="0.75" right="0.75" top="1" bottom="1" header="0.5" footer="0.5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60" zoomScaleNormal="160" workbookViewId="0">
      <selection activeCell="H5" sqref="H5"/>
    </sheetView>
  </sheetViews>
  <sheetFormatPr defaultRowHeight="12.75" x14ac:dyDescent="0.2"/>
  <sheetData>
    <row r="1" spans="1:13" x14ac:dyDescent="0.2">
      <c r="A1" s="36" t="s">
        <v>17</v>
      </c>
      <c r="B1" s="2"/>
      <c r="C1" s="19">
        <v>2</v>
      </c>
      <c r="D1" s="51">
        <v>3</v>
      </c>
      <c r="E1" s="20">
        <v>0</v>
      </c>
      <c r="F1" s="20">
        <v>0</v>
      </c>
      <c r="G1" s="2">
        <v>-1000</v>
      </c>
    </row>
    <row r="2" spans="1:13" x14ac:dyDescent="0.2">
      <c r="A2" s="41" t="s">
        <v>0</v>
      </c>
      <c r="B2" s="42" t="s">
        <v>8</v>
      </c>
      <c r="C2" s="43" t="s">
        <v>1</v>
      </c>
      <c r="D2" s="61" t="s">
        <v>2</v>
      </c>
      <c r="E2" s="44" t="s">
        <v>3</v>
      </c>
      <c r="F2" s="44" t="s">
        <v>4</v>
      </c>
      <c r="G2" s="44" t="s">
        <v>5</v>
      </c>
      <c r="H2" s="44" t="s">
        <v>14</v>
      </c>
      <c r="L2" s="24" t="s">
        <v>37</v>
      </c>
      <c r="M2" s="26" t="s">
        <v>33</v>
      </c>
    </row>
    <row r="3" spans="1:13" x14ac:dyDescent="0.2">
      <c r="A3" s="55" t="str">
        <f>+E2</f>
        <v>d1</v>
      </c>
      <c r="B3" s="53">
        <v>0</v>
      </c>
      <c r="C3" s="53">
        <v>3</v>
      </c>
      <c r="D3" s="53">
        <v>2</v>
      </c>
      <c r="E3" s="53">
        <v>1</v>
      </c>
      <c r="F3" s="53"/>
      <c r="G3" s="53"/>
      <c r="H3" s="53">
        <v>6</v>
      </c>
      <c r="I3">
        <f>+H3/D3</f>
        <v>3</v>
      </c>
      <c r="M3" s="35" t="s">
        <v>34</v>
      </c>
    </row>
    <row r="4" spans="1:13" x14ac:dyDescent="0.2">
      <c r="A4" s="45" t="str">
        <f>+G2</f>
        <v>u1</v>
      </c>
      <c r="B4" s="46">
        <f>+G1</f>
        <v>-1000</v>
      </c>
      <c r="C4" s="46">
        <v>-4</v>
      </c>
      <c r="D4" s="53">
        <v>1</v>
      </c>
      <c r="E4" s="46"/>
      <c r="F4" s="46">
        <v>-1</v>
      </c>
      <c r="G4" s="46">
        <v>1</v>
      </c>
      <c r="H4" s="46">
        <v>4</v>
      </c>
      <c r="I4">
        <f>+H4/D4</f>
        <v>4</v>
      </c>
      <c r="J4" s="75" t="s">
        <v>52</v>
      </c>
      <c r="K4" s="75"/>
      <c r="M4" s="32" t="s">
        <v>26</v>
      </c>
    </row>
    <row r="5" spans="1:13" ht="13.5" thickBot="1" x14ac:dyDescent="0.25">
      <c r="A5" s="71" t="s">
        <v>11</v>
      </c>
      <c r="B5" s="72"/>
      <c r="C5" s="47">
        <f t="array" ref="C5">SUM($B$3:$B$4*C3:C4)-C1</f>
        <v>3998</v>
      </c>
      <c r="D5" s="54">
        <f t="array" ref="D5">SUM($B$3:$B$4*D3:D4)-D1</f>
        <v>-1003</v>
      </c>
      <c r="E5" s="47">
        <f t="array" ref="E5">SUM($B$3:$B$4*E3:E4)-E1</f>
        <v>0</v>
      </c>
      <c r="F5" s="47">
        <f t="array" ref="F5">SUM($B$3:$B$4*F3:F4)-F1</f>
        <v>1000</v>
      </c>
      <c r="G5" s="47">
        <f t="array" ref="G5">SUM($B$3:$B$4*G3:G4)-G1</f>
        <v>0</v>
      </c>
      <c r="H5" s="47">
        <f t="array" ref="H5">SUM($B$3:$B$4*H3:H4)</f>
        <v>-4000</v>
      </c>
      <c r="J5" s="75"/>
      <c r="K5" s="75"/>
      <c r="M5" s="29" t="s">
        <v>20</v>
      </c>
    </row>
    <row r="6" spans="1:13" x14ac:dyDescent="0.2">
      <c r="A6" s="67" t="s">
        <v>2</v>
      </c>
      <c r="B6" s="9">
        <v>3</v>
      </c>
      <c r="C6" s="9">
        <f>+C3/$D$3</f>
        <v>1.5</v>
      </c>
      <c r="D6" s="9">
        <f t="shared" ref="D6:H6" si="0">+D3/$D$3</f>
        <v>1</v>
      </c>
      <c r="E6" s="9">
        <f t="shared" si="0"/>
        <v>0.5</v>
      </c>
      <c r="F6" s="9">
        <f t="shared" si="0"/>
        <v>0</v>
      </c>
      <c r="G6" s="9">
        <f t="shared" si="0"/>
        <v>0</v>
      </c>
      <c r="H6" s="9">
        <f t="shared" si="0"/>
        <v>3</v>
      </c>
    </row>
    <row r="7" spans="1:13" x14ac:dyDescent="0.2">
      <c r="A7" s="69" t="s">
        <v>5</v>
      </c>
      <c r="B7" s="8">
        <f>+B4</f>
        <v>-1000</v>
      </c>
      <c r="C7" s="8">
        <f>+C4-C6</f>
        <v>-5.5</v>
      </c>
      <c r="D7" s="8">
        <f>+D4-D6</f>
        <v>0</v>
      </c>
      <c r="E7" s="8">
        <f t="shared" ref="E7:H7" si="1">+E4-E6</f>
        <v>-0.5</v>
      </c>
      <c r="F7" s="8">
        <f t="shared" si="1"/>
        <v>-1</v>
      </c>
      <c r="G7" s="8">
        <f t="shared" si="1"/>
        <v>1</v>
      </c>
      <c r="H7" s="70">
        <f t="shared" si="1"/>
        <v>1</v>
      </c>
    </row>
    <row r="8" spans="1:13" ht="13.5" thickBot="1" x14ac:dyDescent="0.25">
      <c r="A8" s="71" t="s">
        <v>11</v>
      </c>
      <c r="B8" s="72"/>
      <c r="C8" s="10">
        <f>+C6*-$D$5+C5</f>
        <v>5502.5</v>
      </c>
      <c r="D8" s="10">
        <f>+D6*-$D$5+D5</f>
        <v>0</v>
      </c>
      <c r="E8" s="10">
        <f t="shared" ref="E8:H8" si="2">+E6*-$D$5+E5</f>
        <v>501.5</v>
      </c>
      <c r="F8" s="10">
        <f t="shared" si="2"/>
        <v>1000</v>
      </c>
      <c r="G8" s="10">
        <f t="shared" si="2"/>
        <v>0</v>
      </c>
      <c r="H8" s="10">
        <f t="shared" si="2"/>
        <v>-991</v>
      </c>
      <c r="J8" s="66" t="s">
        <v>49</v>
      </c>
    </row>
    <row r="9" spans="1:13" x14ac:dyDescent="0.2">
      <c r="A9" s="14"/>
      <c r="B9" s="9"/>
      <c r="C9" s="9"/>
      <c r="D9" s="9"/>
      <c r="E9" s="9"/>
      <c r="F9" s="9"/>
      <c r="G9" s="9"/>
      <c r="H9" s="9"/>
      <c r="J9" s="66" t="s">
        <v>50</v>
      </c>
    </row>
    <row r="10" spans="1:13" x14ac:dyDescent="0.2">
      <c r="A10" s="12"/>
      <c r="B10" s="8"/>
      <c r="C10" s="8"/>
      <c r="D10" s="8"/>
      <c r="E10" s="8"/>
      <c r="F10" s="8"/>
      <c r="G10" s="8"/>
      <c r="H10" s="8"/>
      <c r="J10" s="4" t="s">
        <v>51</v>
      </c>
    </row>
    <row r="11" spans="1:13" ht="13.5" thickBot="1" x14ac:dyDescent="0.25">
      <c r="A11" s="71" t="s">
        <v>11</v>
      </c>
      <c r="B11" s="72"/>
      <c r="C11" s="10"/>
      <c r="D11" s="10"/>
      <c r="E11" s="10"/>
      <c r="F11" s="10"/>
      <c r="G11" s="10"/>
      <c r="H11" s="10"/>
    </row>
    <row r="14" spans="1:13" x14ac:dyDescent="0.2">
      <c r="A14" s="36" t="s">
        <v>16</v>
      </c>
      <c r="B14" s="2"/>
      <c r="C14" s="19">
        <v>6</v>
      </c>
      <c r="D14" s="20">
        <v>-4</v>
      </c>
      <c r="E14" s="20">
        <v>0</v>
      </c>
      <c r="F14" s="20">
        <v>0</v>
      </c>
      <c r="G14" s="2">
        <v>1000</v>
      </c>
      <c r="H14" s="2">
        <v>1000</v>
      </c>
      <c r="K14" s="28" t="s">
        <v>38</v>
      </c>
      <c r="L14" s="33" t="s">
        <v>39</v>
      </c>
    </row>
    <row r="15" spans="1:13" x14ac:dyDescent="0.2">
      <c r="A15" s="21" t="s">
        <v>0</v>
      </c>
      <c r="B15" s="22" t="s">
        <v>8</v>
      </c>
      <c r="C15" s="61" t="s">
        <v>9</v>
      </c>
      <c r="D15" s="23" t="s">
        <v>10</v>
      </c>
      <c r="E15" s="6" t="s">
        <v>12</v>
      </c>
      <c r="F15" s="6" t="s">
        <v>13</v>
      </c>
      <c r="G15" s="6" t="s">
        <v>5</v>
      </c>
      <c r="H15" s="6" t="s">
        <v>6</v>
      </c>
      <c r="I15" s="6" t="s">
        <v>14</v>
      </c>
      <c r="L15" s="25" t="s">
        <v>35</v>
      </c>
    </row>
    <row r="16" spans="1:13" x14ac:dyDescent="0.2">
      <c r="A16" s="55" t="str">
        <f>+G15</f>
        <v>u1</v>
      </c>
      <c r="B16" s="53">
        <f>+G14</f>
        <v>1000</v>
      </c>
      <c r="C16" s="53">
        <v>3</v>
      </c>
      <c r="D16" s="53">
        <v>4</v>
      </c>
      <c r="E16" s="53">
        <v>-1</v>
      </c>
      <c r="F16" s="53">
        <v>0</v>
      </c>
      <c r="G16" s="53">
        <v>1</v>
      </c>
      <c r="H16" s="53">
        <v>0</v>
      </c>
      <c r="I16" s="53">
        <v>2</v>
      </c>
      <c r="J16">
        <f>+I16/C16</f>
        <v>0.66666666666666663</v>
      </c>
      <c r="L16" s="33" t="s">
        <v>27</v>
      </c>
    </row>
    <row r="17" spans="1:12" x14ac:dyDescent="0.2">
      <c r="A17" s="45" t="str">
        <f>+H15</f>
        <v>u2</v>
      </c>
      <c r="B17" s="46">
        <f>+H14</f>
        <v>1000</v>
      </c>
      <c r="C17" s="53">
        <v>2</v>
      </c>
      <c r="D17" s="46">
        <v>-1</v>
      </c>
      <c r="E17" s="46">
        <v>0</v>
      </c>
      <c r="F17" s="46">
        <v>-1</v>
      </c>
      <c r="G17" s="46">
        <v>0</v>
      </c>
      <c r="H17" s="46">
        <v>1</v>
      </c>
      <c r="I17" s="46">
        <v>3</v>
      </c>
      <c r="J17">
        <f>+I17/C17</f>
        <v>1.5</v>
      </c>
      <c r="L17" s="29" t="s">
        <v>36</v>
      </c>
    </row>
    <row r="18" spans="1:12" ht="13.5" thickBot="1" x14ac:dyDescent="0.25">
      <c r="A18" s="71" t="s">
        <v>11</v>
      </c>
      <c r="B18" s="72"/>
      <c r="C18" s="54">
        <f t="array" ref="C18">SUM($B$16:$B$17*C16:C17)-C14</f>
        <v>4994</v>
      </c>
      <c r="D18" s="47">
        <f t="array" ref="D18">SUM($B$16:$B$17*D16:D17)-D14</f>
        <v>3004</v>
      </c>
      <c r="E18" s="47">
        <f t="array" ref="E18">SUM($B$16:$B$17*E16:E17)-E14</f>
        <v>-1000</v>
      </c>
      <c r="F18" s="47">
        <f t="array" ref="F18">SUM($B$16:$B$17*F16:F17)-F14</f>
        <v>-1000</v>
      </c>
      <c r="G18" s="47">
        <f t="array" ref="G18">SUM($B$16:$B$17*G16:G17)-G14</f>
        <v>0</v>
      </c>
      <c r="H18" s="47">
        <f t="array" ref="H18">SUM($B$16:$B$17*H16:H17)-H14</f>
        <v>0</v>
      </c>
      <c r="I18" s="47">
        <f t="array" ref="I18">SUM($B$16:$B$17*I16:I17)</f>
        <v>5000</v>
      </c>
    </row>
    <row r="19" spans="1:12" x14ac:dyDescent="0.2">
      <c r="A19" s="56" t="s">
        <v>9</v>
      </c>
      <c r="B19" s="48">
        <f>+C14</f>
        <v>6</v>
      </c>
      <c r="C19" s="48">
        <f>+C16/$C$16</f>
        <v>1</v>
      </c>
      <c r="D19" s="48">
        <f t="shared" ref="D19:I19" si="3">+D16/$C$16</f>
        <v>1.3333333333333333</v>
      </c>
      <c r="E19" s="58">
        <f t="shared" si="3"/>
        <v>-0.33333333333333331</v>
      </c>
      <c r="F19" s="48">
        <f t="shared" si="3"/>
        <v>0</v>
      </c>
      <c r="G19" s="48">
        <f t="shared" si="3"/>
        <v>0.33333333333333331</v>
      </c>
      <c r="H19" s="48">
        <f t="shared" si="3"/>
        <v>0</v>
      </c>
      <c r="I19" s="48">
        <f t="shared" si="3"/>
        <v>0.66666666666666663</v>
      </c>
    </row>
    <row r="20" spans="1:12" x14ac:dyDescent="0.2">
      <c r="A20" s="62" t="s">
        <v>6</v>
      </c>
      <c r="B20" s="68">
        <f>+H14</f>
        <v>1000</v>
      </c>
      <c r="C20" s="53">
        <f>+C19*-$C$17+C17</f>
        <v>0</v>
      </c>
      <c r="D20" s="53">
        <f t="shared" ref="D20:I20" si="4">+D19*-$C$17+D17</f>
        <v>-3.6666666666666665</v>
      </c>
      <c r="E20" s="53">
        <f t="shared" si="4"/>
        <v>0.66666666666666663</v>
      </c>
      <c r="F20" s="53">
        <f t="shared" si="4"/>
        <v>-1</v>
      </c>
      <c r="G20" s="53">
        <f t="shared" si="4"/>
        <v>-0.66666666666666663</v>
      </c>
      <c r="H20" s="53">
        <f t="shared" si="4"/>
        <v>1</v>
      </c>
      <c r="I20" s="53">
        <f t="shared" si="4"/>
        <v>1.6666666666666667</v>
      </c>
    </row>
    <row r="21" spans="1:12" ht="13.5" thickBot="1" x14ac:dyDescent="0.25">
      <c r="A21" s="71" t="s">
        <v>11</v>
      </c>
      <c r="B21" s="72"/>
      <c r="C21" s="47">
        <f>+C19*-$C$18+C18</f>
        <v>0</v>
      </c>
      <c r="D21" s="47">
        <f t="shared" ref="D21:I21" si="5">+D19*-$C$18+D18</f>
        <v>-3654.6666666666661</v>
      </c>
      <c r="E21" s="54">
        <f t="shared" si="5"/>
        <v>664.66666666666652</v>
      </c>
      <c r="F21" s="47">
        <f t="shared" si="5"/>
        <v>-1000</v>
      </c>
      <c r="G21" s="47">
        <f t="shared" si="5"/>
        <v>-1664.6666666666665</v>
      </c>
      <c r="H21" s="47">
        <f t="shared" si="5"/>
        <v>0</v>
      </c>
      <c r="I21" s="47">
        <f t="shared" si="5"/>
        <v>1670.666666666667</v>
      </c>
    </row>
    <row r="22" spans="1:12" x14ac:dyDescent="0.2">
      <c r="A22" s="56" t="s">
        <v>9</v>
      </c>
      <c r="B22" s="50">
        <v>6</v>
      </c>
      <c r="C22" s="48">
        <f t="shared" ref="C22:D22" si="6">+C23*-$E$19+C19</f>
        <v>1</v>
      </c>
      <c r="D22" s="58">
        <f t="shared" si="6"/>
        <v>-0.5</v>
      </c>
      <c r="E22" s="48">
        <f>+E23*-$E$19+E19</f>
        <v>0</v>
      </c>
      <c r="F22" s="48">
        <f t="shared" ref="F22" si="7">+F23*-$E$19+F19</f>
        <v>-0.5</v>
      </c>
      <c r="G22" s="48">
        <f t="shared" ref="G22:H22" si="8">+G23*-$E$19+G19</f>
        <v>0</v>
      </c>
      <c r="H22" s="48">
        <f t="shared" si="8"/>
        <v>0.5</v>
      </c>
      <c r="I22" s="48">
        <f t="shared" ref="I22" si="9">+I23*-$E$19+I19</f>
        <v>1.5</v>
      </c>
    </row>
    <row r="23" spans="1:12" x14ac:dyDescent="0.2">
      <c r="A23" s="56" t="s">
        <v>12</v>
      </c>
      <c r="B23" s="49">
        <v>0</v>
      </c>
      <c r="C23" s="46">
        <f t="shared" ref="C23:D23" si="10">+C20/$E$20</f>
        <v>0</v>
      </c>
      <c r="D23" s="53">
        <f t="shared" si="10"/>
        <v>-5.5</v>
      </c>
      <c r="E23" s="46">
        <f>+E20/$E$20</f>
        <v>1</v>
      </c>
      <c r="F23" s="46">
        <f t="shared" ref="F23:I23" si="11">+F20/$E$20</f>
        <v>-1.5</v>
      </c>
      <c r="G23" s="46">
        <f t="shared" si="11"/>
        <v>-1</v>
      </c>
      <c r="H23" s="46">
        <f t="shared" si="11"/>
        <v>1.5</v>
      </c>
      <c r="I23" s="46">
        <f t="shared" si="11"/>
        <v>2.5000000000000004</v>
      </c>
      <c r="K23" s="66" t="s">
        <v>53</v>
      </c>
    </row>
    <row r="24" spans="1:12" ht="13.5" thickBot="1" x14ac:dyDescent="0.25">
      <c r="A24" s="71" t="s">
        <v>11</v>
      </c>
      <c r="B24" s="72"/>
      <c r="C24" s="47">
        <f t="shared" ref="C24:D24" si="12">+C23*-$E$21+C21</f>
        <v>0</v>
      </c>
      <c r="D24" s="54">
        <f t="shared" si="12"/>
        <v>1</v>
      </c>
      <c r="E24" s="47">
        <f>+E23*-$E$21+E21</f>
        <v>0</v>
      </c>
      <c r="F24" s="47">
        <f t="shared" ref="F24" si="13">+F23*-$E$21+F21</f>
        <v>-3.0000000000002274</v>
      </c>
      <c r="G24" s="47">
        <f t="shared" ref="G24:H24" si="14">+G23*-$E$21+G21</f>
        <v>-1000</v>
      </c>
      <c r="H24" s="47">
        <f t="shared" si="14"/>
        <v>-996.99999999999977</v>
      </c>
      <c r="I24" s="47">
        <f t="shared" ref="I24" si="15">+I23*-$E$21+I21</f>
        <v>9.0000000000004547</v>
      </c>
    </row>
  </sheetData>
  <mergeCells count="7">
    <mergeCell ref="J4:K5"/>
    <mergeCell ref="A21:B21"/>
    <mergeCell ref="A24:B24"/>
    <mergeCell ref="A5:B5"/>
    <mergeCell ref="A8:B8"/>
    <mergeCell ref="A11:B11"/>
    <mergeCell ref="A18:B18"/>
  </mergeCells>
  <phoneticPr fontId="5" type="noConversion"/>
  <printOptions headings="1" gridLines="1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Uloha 1</vt:lpstr>
      <vt:lpstr>Uloha 2</vt:lpstr>
      <vt:lpstr>Uloha 3</vt:lpstr>
    </vt:vector>
  </TitlesOfParts>
  <Company>SPU-FEM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Fandel</dc:creator>
  <cp:lastModifiedBy>mPriezvisko</cp:lastModifiedBy>
  <cp:lastPrinted>2006-10-02T08:48:20Z</cp:lastPrinted>
  <dcterms:created xsi:type="dcterms:W3CDTF">2006-10-02T06:43:58Z</dcterms:created>
  <dcterms:modified xsi:type="dcterms:W3CDTF">2019-10-07T12:44:27Z</dcterms:modified>
</cp:coreProperties>
</file>