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V-OP\2020\"/>
    </mc:Choice>
  </mc:AlternateContent>
  <bookViews>
    <workbookView xWindow="0" yWindow="0" windowWidth="28800" windowHeight="11835" tabRatio="924"/>
  </bookViews>
  <sheets>
    <sheet name="Model LP" sheetId="8" r:id="rId1"/>
    <sheet name="Uloha LP -grafické riešenie" sheetId="2" r:id="rId2"/>
    <sheet name="solver" sheetId="9" r:id="rId3"/>
  </sheets>
  <definedNames>
    <definedName name="_xlnm.Print_Area" localSheetId="0">'Model LP'!$A$15:$H$43</definedName>
    <definedName name="OLE_LINK1" localSheetId="0">'Model LP'!$A$7</definedName>
    <definedName name="solver_adj" localSheetId="2" hidden="1">solver!$B$12:$C$12</definedName>
    <definedName name="solver_cvg" localSheetId="2" hidden="1">0.0001</definedName>
    <definedName name="solver_drv" localSheetId="2" hidden="1">1</definedName>
    <definedName name="solver_eng" localSheetId="2" hidden="1">2</definedName>
    <definedName name="solver_est" localSheetId="2" hidden="1">1</definedName>
    <definedName name="solver_itr" localSheetId="2" hidden="1">2147483647</definedName>
    <definedName name="solver_lhs1" localSheetId="2" hidden="1">solver!$D$15:$D$17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</definedName>
    <definedName name="solver_nwt" localSheetId="2" hidden="1">1</definedName>
    <definedName name="solver_opt" localSheetId="2" hidden="1">solver!$E$12</definedName>
    <definedName name="solver_pre" localSheetId="2" hidden="1">0.000001</definedName>
    <definedName name="solver_rbv" localSheetId="2" hidden="1">1</definedName>
    <definedName name="solver_rel1" localSheetId="2" hidden="1">1</definedName>
    <definedName name="solver_rhs1" localSheetId="2" hidden="1">solver!$F$15:$F$17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62913"/>
</workbook>
</file>

<file path=xl/calcChain.xml><?xml version="1.0" encoding="utf-8"?>
<calcChain xmlns="http://schemas.openxmlformats.org/spreadsheetml/2006/main">
  <c r="D16" i="9" l="1"/>
  <c r="D17" i="9"/>
  <c r="D15" i="9"/>
  <c r="E12" i="9"/>
  <c r="Q22" i="2" l="1"/>
  <c r="R20" i="2"/>
  <c r="R18" i="2"/>
  <c r="Q17" i="2"/>
  <c r="I22" i="2"/>
  <c r="H22" i="2"/>
  <c r="I25" i="2"/>
  <c r="I24" i="2"/>
  <c r="I23" i="2"/>
  <c r="H25" i="2"/>
  <c r="H24" i="2"/>
  <c r="H23" i="2"/>
  <c r="F19" i="2" l="1"/>
  <c r="F20" i="2"/>
  <c r="F18" i="2"/>
  <c r="F17" i="2"/>
  <c r="G20" i="8"/>
  <c r="G22" i="8" s="1"/>
  <c r="F21" i="8"/>
  <c r="F22" i="8" s="1"/>
  <c r="G21" i="8"/>
  <c r="F20" i="8"/>
  <c r="G19" i="8"/>
  <c r="F19" i="8"/>
</calcChain>
</file>

<file path=xl/sharedStrings.xml><?xml version="1.0" encoding="utf-8"?>
<sst xmlns="http://schemas.openxmlformats.org/spreadsheetml/2006/main" count="126" uniqueCount="98">
  <si>
    <t>x1</t>
  </si>
  <si>
    <t>x2</t>
  </si>
  <si>
    <t xml:space="preserve">Optimálne riešenie: </t>
  </si>
  <si>
    <t>Prostriedky na infraštruktúru</t>
  </si>
  <si>
    <t>Vzhľadom na maximalizáciu účelovej funkcie jej priamku posúvame rovnobežne tak,</t>
  </si>
  <si>
    <t xml:space="preserve">aby sa stala dotyčnicou v najvzdialenejším bode od počiatku súradnicového systému. </t>
  </si>
  <si>
    <t>Takýmto bodom je bod B, v ktorom účelová funkcia nadobúda maximálnu hodnotu</t>
  </si>
  <si>
    <t>a je teda bodom optimálneho riešenia.</t>
  </si>
  <si>
    <t>x1 = 2</t>
  </si>
  <si>
    <t>x2 = 4</t>
  </si>
  <si>
    <t>f(x) = 2200</t>
  </si>
  <si>
    <t xml:space="preserve">vyčlenil pre vybudovanie priemyselného parku a pre motiváciu potenciálnych </t>
  </si>
  <si>
    <t xml:space="preserve">Región v súlade s cieľom zvýšiť zamestnanosť sa rozhoduje ako využiť zdroje, ktoré </t>
  </si>
  <si>
    <t xml:space="preserve">investorov investovať v danom regióne. Pre priemyselný park vyčlenil pozemky vo </t>
  </si>
  <si>
    <t xml:space="preserve">jednu výrobnú jednotku. Odhadnuté náklady na požadovanú infraštruktúru na jednu </t>
  </si>
  <si>
    <t xml:space="preserve">ako optimálne využiť zdroje regiónu ak kritériom je maximalizácia novovzniknutých </t>
  </si>
  <si>
    <t>pracovných miest, pričom investor A plánuje zamestnať v jednej výrobnej jednotke 300</t>
  </si>
  <si>
    <t>v tabuľke 1.</t>
  </si>
  <si>
    <t>Tabuľka 1</t>
  </si>
  <si>
    <t>Investor A</t>
  </si>
  <si>
    <t>Investor B</t>
  </si>
  <si>
    <t>Zdroje</t>
  </si>
  <si>
    <t>Výrobná jednotka</t>
  </si>
  <si>
    <t>Pozemky</t>
  </si>
  <si>
    <t>120 ha</t>
  </si>
  <si>
    <t>60 mil. Eur</t>
  </si>
  <si>
    <t>50 mil. Eur</t>
  </si>
  <si>
    <t>Nové pracovné miesta</t>
  </si>
  <si>
    <r>
      <t xml:space="preserve">prejavili dve zahraničné firmy. </t>
    </r>
    <r>
      <rPr>
        <i/>
        <sz val="12"/>
        <color indexed="8"/>
        <rFont val="Arial"/>
        <family val="2"/>
        <charset val="238"/>
      </rPr>
      <t>Investor A</t>
    </r>
    <r>
      <rPr>
        <sz val="12"/>
        <color indexed="8"/>
        <rFont val="Arial"/>
        <family val="2"/>
        <charset val="238"/>
      </rPr>
      <t xml:space="preserve"> aj </t>
    </r>
    <r>
      <rPr>
        <i/>
        <sz val="12"/>
        <color indexed="8"/>
        <rFont val="Arial"/>
        <family val="2"/>
        <charset val="238"/>
      </rPr>
      <t>investor B</t>
    </r>
    <r>
      <rPr>
        <sz val="12"/>
        <color indexed="8"/>
        <rFont val="Arial"/>
        <family val="2"/>
        <charset val="238"/>
      </rPr>
      <t xml:space="preserve"> požadujú 20 ha pozemok na </t>
    </r>
  </si>
  <si>
    <r>
      <t xml:space="preserve">V súlade so stanovenými pravidlami región počíta, že pre </t>
    </r>
    <r>
      <rPr>
        <i/>
        <sz val="12"/>
        <color indexed="8"/>
        <rFont val="Arial"/>
        <family val="2"/>
        <charset val="238"/>
      </rPr>
      <t>investora A</t>
    </r>
    <r>
      <rPr>
        <sz val="12"/>
        <color indexed="8"/>
        <rFont val="Arial"/>
        <family val="2"/>
        <charset val="238"/>
      </rPr>
      <t xml:space="preserve"> musí vyčleniť </t>
    </r>
  </si>
  <si>
    <r>
      <t>pracovníkov a </t>
    </r>
    <r>
      <rPr>
        <i/>
        <sz val="12"/>
        <color indexed="8"/>
        <rFont val="Arial"/>
        <family val="2"/>
        <charset val="238"/>
      </rPr>
      <t>investor B</t>
    </r>
    <r>
      <rPr>
        <sz val="12"/>
        <color indexed="8"/>
        <rFont val="Arial"/>
        <family val="2"/>
        <charset val="238"/>
      </rPr>
      <t xml:space="preserve"> 400 pracovníkov. Sumárna informácia problému je uvedená </t>
    </r>
  </si>
  <si>
    <t>Počet výr. jednotiek</t>
  </si>
  <si>
    <t>A</t>
  </si>
  <si>
    <t>B</t>
  </si>
  <si>
    <t>PREMENNÉ:</t>
  </si>
  <si>
    <t>Úloha LP:</t>
  </si>
  <si>
    <t>Podmienky nezápornosti:</t>
  </si>
  <si>
    <t xml:space="preserve">Pozemky: </t>
  </si>
  <si>
    <t xml:space="preserve">Prostr. na infraštruktúru: </t>
  </si>
  <si>
    <t>Stimulačné prostriedky:</t>
  </si>
  <si>
    <r>
      <t>20x</t>
    </r>
    <r>
      <rPr>
        <vertAlign val="subscript"/>
        <sz val="12"/>
        <rFont val="Arial"/>
        <family val="2"/>
        <charset val="238"/>
      </rPr>
      <t>1</t>
    </r>
    <r>
      <rPr>
        <sz val="12"/>
        <rFont val="Arial"/>
        <family val="2"/>
        <charset val="238"/>
      </rPr>
      <t xml:space="preserve"> + 20x</t>
    </r>
    <r>
      <rPr>
        <vertAlign val="sub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</t>
    </r>
    <r>
      <rPr>
        <sz val="12"/>
        <rFont val="Arial"/>
        <family val="2"/>
        <charset val="238"/>
      </rPr>
      <t>≤</t>
    </r>
    <r>
      <rPr>
        <sz val="12"/>
        <rFont val="Arial"/>
        <family val="2"/>
        <charset val="238"/>
      </rPr>
      <t xml:space="preserve"> 120</t>
    </r>
  </si>
  <si>
    <r>
      <t xml:space="preserve">  6x</t>
    </r>
    <r>
      <rPr>
        <vertAlign val="subscript"/>
        <sz val="12"/>
        <rFont val="Arial"/>
        <family val="2"/>
        <charset val="238"/>
      </rPr>
      <t>1</t>
    </r>
    <r>
      <rPr>
        <sz val="12"/>
        <rFont val="Arial"/>
        <family val="2"/>
        <charset val="238"/>
      </rPr>
      <t xml:space="preserve"> + 12x</t>
    </r>
    <r>
      <rPr>
        <vertAlign val="sub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≤   60</t>
    </r>
  </si>
  <si>
    <r>
      <t>10x</t>
    </r>
    <r>
      <rPr>
        <vertAlign val="subscript"/>
        <sz val="12"/>
        <rFont val="Arial"/>
        <family val="2"/>
        <charset val="238"/>
      </rPr>
      <t>1</t>
    </r>
    <r>
      <rPr>
        <sz val="12"/>
        <rFont val="Arial"/>
        <family val="2"/>
        <charset val="238"/>
      </rPr>
      <t xml:space="preserve"> +   5x</t>
    </r>
    <r>
      <rPr>
        <vertAlign val="sub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  ≤   50</t>
    </r>
  </si>
  <si>
    <t>Účelová funkcia:</t>
  </si>
  <si>
    <r>
      <t>max f = 300x</t>
    </r>
    <r>
      <rPr>
        <vertAlign val="subscript"/>
        <sz val="12"/>
        <color indexed="8"/>
        <rFont val="Arial"/>
        <family val="2"/>
        <charset val="238"/>
      </rPr>
      <t>1</t>
    </r>
    <r>
      <rPr>
        <sz val="12"/>
        <color indexed="8"/>
        <rFont val="Arial"/>
        <family val="2"/>
        <charset val="238"/>
      </rPr>
      <t xml:space="preserve"> + 400x</t>
    </r>
    <r>
      <rPr>
        <vertAlign val="subscript"/>
        <sz val="12"/>
        <color indexed="8"/>
        <rFont val="Arial"/>
        <family val="2"/>
        <charset val="238"/>
      </rPr>
      <t>2</t>
    </r>
  </si>
  <si>
    <t>Stimulačný fond</t>
  </si>
  <si>
    <t xml:space="preserve">Z logickej analýzy vyplýva, že z daných rozvojových zdrojov investor A  môže  realizovať 5 výrobných jednotiek [min(6;10;5)], </t>
  </si>
  <si>
    <t>pričom úzkoprofilovým zdrojom je stimulačný fond.</t>
  </si>
  <si>
    <t xml:space="preserve">Investor B môže realizovať taktiež maximálne 5 výrobných jednotiek [min(6;5;10)], pričom uzkym profilom </t>
  </si>
  <si>
    <t>sú prostriedky na infraštruktúru.</t>
  </si>
  <si>
    <t xml:space="preserve">Odpoveď na otázku, či existuje iná kombinácia počtu výrobných jednotiek oboch investorov, ktorá by priniesla vyšší </t>
  </si>
  <si>
    <t>počet nových pracovných miest, nám dá riešenie problému ako úlohy lineárneho programovania.</t>
  </si>
  <si>
    <r>
      <t xml:space="preserve">počet výrobných jednotiek </t>
    </r>
    <r>
      <rPr>
        <i/>
        <sz val="12"/>
        <rFont val="Arial"/>
        <family val="2"/>
        <charset val="238"/>
      </rPr>
      <t>investora A</t>
    </r>
  </si>
  <si>
    <r>
      <t xml:space="preserve">počet výrobných jednotiek </t>
    </r>
    <r>
      <rPr>
        <i/>
        <sz val="12"/>
        <rFont val="Arial"/>
        <family val="2"/>
        <charset val="238"/>
      </rPr>
      <t>investora B</t>
    </r>
  </si>
  <si>
    <t>f(x) =</t>
  </si>
  <si>
    <t>300 x1 + 400 x2</t>
  </si>
  <si>
    <t>300*0+400*5 =</t>
  </si>
  <si>
    <t>300*2+400*4 =</t>
  </si>
  <si>
    <t>300*4+400*2 =</t>
  </si>
  <si>
    <t>300*5+400*0 =</t>
  </si>
  <si>
    <t>Výpočet hodnoty účelovej funkcie pre jednotlivé bázické riešenia</t>
  </si>
  <si>
    <t>V riešení, ktoré zodpovedá bodu B(2;4) nadobúda účelová funkcia maximálnu hodnotu, preto toto základné riešenie považujeme za optimálne riešenie.</t>
  </si>
  <si>
    <t>A(0;5):</t>
  </si>
  <si>
    <t>B(2;4):</t>
  </si>
  <si>
    <t>C(4;2):</t>
  </si>
  <si>
    <t>D(5;0):</t>
  </si>
  <si>
    <t>V bode B (2;4)</t>
  </si>
  <si>
    <t xml:space="preserve">výmere 120 ha, na vybudovanie potrebnej infraštruktúry vyčlenil celkom 60 mil. Eur </t>
  </si>
  <si>
    <t xml:space="preserve">a na prilákanie investorov rôznymi stimulmi vyčlenil 50 mil. Eur.  Záujem investovať </t>
  </si>
  <si>
    <r>
      <t>výrobnú jednotku pre investora A je 6 mil. Eur, a pre  </t>
    </r>
    <r>
      <rPr>
        <i/>
        <sz val="12"/>
        <color indexed="8"/>
        <rFont val="Arial"/>
        <family val="2"/>
        <charset val="238"/>
      </rPr>
      <t>investora B</t>
    </r>
    <r>
      <rPr>
        <sz val="12"/>
        <color indexed="8"/>
        <rFont val="Arial"/>
        <family val="2"/>
        <charset val="238"/>
      </rPr>
      <t xml:space="preserve"> sú to 12 mil. Eur. </t>
    </r>
  </si>
  <si>
    <r>
      <t xml:space="preserve">stimulačné prostriedky vo výške 10 mil. Eur a pre </t>
    </r>
    <r>
      <rPr>
        <i/>
        <sz val="12"/>
        <color indexed="8"/>
        <rFont val="Arial"/>
        <family val="2"/>
        <charset val="238"/>
      </rPr>
      <t>investora B</t>
    </r>
    <r>
      <rPr>
        <sz val="12"/>
        <color indexed="8"/>
        <rFont val="Arial"/>
        <family val="2"/>
        <charset val="238"/>
      </rPr>
      <t xml:space="preserve"> 5 mil. Eur. Treba zistiť </t>
    </r>
  </si>
  <si>
    <r>
      <t>x</t>
    </r>
    <r>
      <rPr>
        <vertAlign val="subscript"/>
        <sz val="12"/>
        <color indexed="8"/>
        <rFont val="Arial"/>
        <family val="2"/>
        <charset val="238"/>
      </rPr>
      <t>1</t>
    </r>
    <r>
      <rPr>
        <sz val="12"/>
        <color indexed="8"/>
        <rFont val="Arial"/>
        <family val="2"/>
        <charset val="238"/>
      </rPr>
      <t>, x</t>
    </r>
    <r>
      <rPr>
        <vertAlign val="subscript"/>
        <sz val="12"/>
        <color indexed="8"/>
        <rFont val="Arial"/>
        <family val="2"/>
        <charset val="238"/>
      </rPr>
      <t>2,</t>
    </r>
    <r>
      <rPr>
        <sz val="12"/>
        <color indexed="8"/>
        <rFont val="Symbol"/>
        <family val="1"/>
        <charset val="2"/>
      </rPr>
      <t>³</t>
    </r>
    <r>
      <rPr>
        <sz val="12"/>
        <color indexed="8"/>
        <rFont val="Arial"/>
        <family val="2"/>
        <charset val="238"/>
      </rPr>
      <t xml:space="preserve">  0</t>
    </r>
  </si>
  <si>
    <t>UF</t>
  </si>
  <si>
    <t>6x1+12x2=60</t>
  </si>
  <si>
    <t>x1=0</t>
  </si>
  <si>
    <t>x2=</t>
  </si>
  <si>
    <t>20x1+20x2=120</t>
  </si>
  <si>
    <t xml:space="preserve"> /6</t>
  </si>
  <si>
    <t>x1=10-2x2</t>
  </si>
  <si>
    <t xml:space="preserve"> /20</t>
  </si>
  <si>
    <t>(10-2x2)+x2=6</t>
  </si>
  <si>
    <t xml:space="preserve"> -x2=-4</t>
  </si>
  <si>
    <t>x1=</t>
  </si>
  <si>
    <t>10x1+5x2=50</t>
  </si>
  <si>
    <t xml:space="preserve"> /5</t>
  </si>
  <si>
    <t>x2=10-2x1</t>
  </si>
  <si>
    <t>x1+(10-2x1)=6</t>
  </si>
  <si>
    <t xml:space="preserve"> -x1=-4</t>
  </si>
  <si>
    <t>x2=0</t>
  </si>
  <si>
    <t>vector c</t>
  </si>
  <si>
    <t>vector x - riešenie</t>
  </si>
  <si>
    <t>matica A</t>
  </si>
  <si>
    <t>Obmedzujúce podmienky</t>
  </si>
  <si>
    <t>PS</t>
  </si>
  <si>
    <t>LS</t>
  </si>
  <si>
    <t>rel.z.</t>
  </si>
  <si>
    <t>&lt;=</t>
  </si>
  <si>
    <t>UF: c*x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</si>
</sst>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vertAlign val="subscript"/>
      <sz val="12"/>
      <color indexed="8"/>
      <name val="Arial"/>
      <family val="2"/>
      <charset val="238"/>
    </font>
    <font>
      <sz val="12"/>
      <color indexed="8"/>
      <name val="Symbol"/>
      <family val="1"/>
      <charset val="2"/>
    </font>
    <font>
      <vertAlign val="subscript"/>
      <sz val="12"/>
      <name val="Arial"/>
      <family val="2"/>
      <charset val="238"/>
    </font>
    <font>
      <sz val="12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right" vertical="top"/>
    </xf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3" fillId="0" borderId="0" xfId="0" applyFont="1" applyBorder="1"/>
    <xf numFmtId="0" fontId="4" fillId="0" borderId="0" xfId="0" applyFont="1"/>
    <xf numFmtId="0" fontId="0" fillId="2" borderId="2" xfId="0" applyFill="1" applyBorder="1"/>
    <xf numFmtId="0" fontId="0" fillId="0" borderId="4" xfId="0" applyBorder="1"/>
    <xf numFmtId="0" fontId="6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justify"/>
    </xf>
    <xf numFmtId="0" fontId="1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0" xfId="0" applyAlignment="1">
      <alignment horizontal="center"/>
    </xf>
    <xf numFmtId="0" fontId="5" fillId="0" borderId="1" xfId="0" applyFont="1" applyFill="1" applyBorder="1"/>
    <xf numFmtId="0" fontId="9" fillId="0" borderId="5" xfId="0" applyFont="1" applyBorder="1" applyAlignment="1">
      <alignment horizontal="justify" vertical="top" wrapText="1"/>
    </xf>
    <xf numFmtId="0" fontId="9" fillId="0" borderId="0" xfId="0" applyFont="1" applyAlignment="1">
      <alignment horizontal="justify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0" fillId="0" borderId="0" xfId="0" applyBorder="1"/>
    <xf numFmtId="0" fontId="16" fillId="0" borderId="0" xfId="0" applyFont="1" applyBorder="1"/>
    <xf numFmtId="0" fontId="18" fillId="0" borderId="0" xfId="0" applyFont="1"/>
    <xf numFmtId="0" fontId="2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quotePrefix="1" applyFill="1"/>
    <xf numFmtId="0" fontId="2" fillId="6" borderId="0" xfId="0" applyFont="1" applyFill="1"/>
    <xf numFmtId="0" fontId="0" fillId="6" borderId="0" xfId="0" applyFill="1"/>
    <xf numFmtId="0" fontId="2" fillId="6" borderId="0" xfId="0" applyFont="1" applyFill="1" applyAlignment="1">
      <alignment horizontal="right"/>
    </xf>
    <xf numFmtId="0" fontId="2" fillId="7" borderId="0" xfId="0" applyFont="1" applyFill="1"/>
    <xf numFmtId="0" fontId="0" fillId="7" borderId="0" xfId="0" applyFill="1"/>
    <xf numFmtId="0" fontId="2" fillId="7" borderId="0" xfId="0" applyFont="1" applyFill="1" applyAlignment="1">
      <alignment horizontal="right"/>
    </xf>
    <xf numFmtId="0" fontId="0" fillId="7" borderId="0" xfId="0" applyFill="1" applyAlignment="1">
      <alignment horizontal="center"/>
    </xf>
    <xf numFmtId="0" fontId="0" fillId="7" borderId="0" xfId="0" quotePrefix="1" applyFill="1"/>
    <xf numFmtId="0" fontId="0" fillId="6" borderId="0" xfId="0" applyFill="1" applyAlignment="1">
      <alignment horizontal="center"/>
    </xf>
    <xf numFmtId="0" fontId="0" fillId="6" borderId="0" xfId="0" quotePrefix="1" applyFill="1"/>
    <xf numFmtId="0" fontId="0" fillId="8" borderId="0" xfId="0" applyFill="1" applyAlignment="1">
      <alignment horizontal="center"/>
    </xf>
    <xf numFmtId="0" fontId="0" fillId="8" borderId="0" xfId="0" quotePrefix="1" applyFill="1"/>
    <xf numFmtId="0" fontId="0" fillId="8" borderId="0" xfId="0" applyFill="1"/>
    <xf numFmtId="0" fontId="2" fillId="8" borderId="0" xfId="0" applyFont="1" applyFill="1"/>
    <xf numFmtId="0" fontId="2" fillId="8" borderId="0" xfId="0" applyFont="1" applyFill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1" fillId="0" borderId="0" xfId="0" applyFont="1"/>
    <xf numFmtId="0" fontId="22" fillId="7" borderId="0" xfId="0" applyFont="1" applyFill="1"/>
    <xf numFmtId="0" fontId="23" fillId="5" borderId="0" xfId="0" applyFont="1" applyFill="1"/>
    <xf numFmtId="0" fontId="9" fillId="0" borderId="9" xfId="0" applyFont="1" applyBorder="1" applyAlignment="1">
      <alignment horizontal="justify" vertical="top" wrapText="1"/>
    </xf>
    <xf numFmtId="0" fontId="9" fillId="0" borderId="5" xfId="0" applyFont="1" applyBorder="1" applyAlignment="1">
      <alignment horizontal="justify" vertical="top" wrapText="1"/>
    </xf>
    <xf numFmtId="0" fontId="9" fillId="0" borderId="9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49" fontId="0" fillId="0" borderId="0" xfId="0" applyNumberFormat="1" applyAlignment="1">
      <alignment horizontal="left" wrapText="1"/>
    </xf>
    <xf numFmtId="0" fontId="19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250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12</xdr:row>
      <xdr:rowOff>571500</xdr:rowOff>
    </xdr:from>
    <xdr:to>
      <xdr:col>4</xdr:col>
      <xdr:colOff>38100</xdr:colOff>
      <xdr:row>13</xdr:row>
      <xdr:rowOff>19050</xdr:rowOff>
    </xdr:to>
    <xdr:sp macro="" textlink="">
      <xdr:nvSpPr>
        <xdr:cNvPr id="1090" name="Oval 18"/>
        <xdr:cNvSpPr>
          <a:spLocks noChangeArrowheads="1"/>
        </xdr:cNvSpPr>
      </xdr:nvSpPr>
      <xdr:spPr bwMode="auto">
        <a:xfrm>
          <a:off x="2438400" y="6562725"/>
          <a:ext cx="38100" cy="190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600075</xdr:colOff>
      <xdr:row>7</xdr:row>
      <xdr:rowOff>466725</xdr:rowOff>
    </xdr:from>
    <xdr:to>
      <xdr:col>2</xdr:col>
      <xdr:colOff>66675</xdr:colOff>
      <xdr:row>8</xdr:row>
      <xdr:rowOff>38100</xdr:rowOff>
    </xdr:to>
    <xdr:sp macro="" textlink="">
      <xdr:nvSpPr>
        <xdr:cNvPr id="1091" name="Oval 19"/>
        <xdr:cNvSpPr>
          <a:spLocks noChangeArrowheads="1"/>
        </xdr:cNvSpPr>
      </xdr:nvSpPr>
      <xdr:spPr bwMode="auto">
        <a:xfrm>
          <a:off x="1209675" y="4000500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809625</xdr:colOff>
      <xdr:row>12</xdr:row>
      <xdr:rowOff>571500</xdr:rowOff>
    </xdr:from>
    <xdr:to>
      <xdr:col>2</xdr:col>
      <xdr:colOff>57150</xdr:colOff>
      <xdr:row>13</xdr:row>
      <xdr:rowOff>19050</xdr:rowOff>
    </xdr:to>
    <xdr:sp macro="" textlink="">
      <xdr:nvSpPr>
        <xdr:cNvPr id="1092" name="Oval 23"/>
        <xdr:cNvSpPr>
          <a:spLocks noChangeArrowheads="1"/>
        </xdr:cNvSpPr>
      </xdr:nvSpPr>
      <xdr:spPr bwMode="auto">
        <a:xfrm>
          <a:off x="1219200" y="6562725"/>
          <a:ext cx="57150" cy="190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361950</xdr:colOff>
      <xdr:row>8</xdr:row>
      <xdr:rowOff>428625</xdr:rowOff>
    </xdr:from>
    <xdr:to>
      <xdr:col>8</xdr:col>
      <xdr:colOff>123825</xdr:colOff>
      <xdr:row>14</xdr:row>
      <xdr:rowOff>314325</xdr:rowOff>
    </xdr:to>
    <xdr:sp macro="" textlink="">
      <xdr:nvSpPr>
        <xdr:cNvPr id="1093" name="Line 37"/>
        <xdr:cNvSpPr>
          <a:spLocks noChangeShapeType="1"/>
        </xdr:cNvSpPr>
      </xdr:nvSpPr>
      <xdr:spPr bwMode="auto">
        <a:xfrm>
          <a:off x="361950" y="4467225"/>
          <a:ext cx="4638675" cy="2914650"/>
        </a:xfrm>
        <a:prstGeom prst="line">
          <a:avLst/>
        </a:prstGeom>
        <a:noFill/>
        <a:ln w="28575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9</xdr:row>
      <xdr:rowOff>314325</xdr:rowOff>
    </xdr:from>
    <xdr:to>
      <xdr:col>3</xdr:col>
      <xdr:colOff>0</xdr:colOff>
      <xdr:row>12</xdr:row>
      <xdr:rowOff>485775</xdr:rowOff>
    </xdr:to>
    <xdr:sp macro="" textlink="">
      <xdr:nvSpPr>
        <xdr:cNvPr id="1094" name="Line 10"/>
        <xdr:cNvSpPr>
          <a:spLocks noChangeShapeType="1"/>
        </xdr:cNvSpPr>
      </xdr:nvSpPr>
      <xdr:spPr bwMode="auto">
        <a:xfrm flipV="1">
          <a:off x="1828800" y="4857750"/>
          <a:ext cx="0" cy="168592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561975</xdr:colOff>
      <xdr:row>8</xdr:row>
      <xdr:rowOff>476250</xdr:rowOff>
    </xdr:from>
    <xdr:to>
      <xdr:col>4</xdr:col>
      <xdr:colOff>28575</xdr:colOff>
      <xdr:row>9</xdr:row>
      <xdr:rowOff>47625</xdr:rowOff>
    </xdr:to>
    <xdr:sp macro="" textlink="">
      <xdr:nvSpPr>
        <xdr:cNvPr id="1095" name="Oval 33"/>
        <xdr:cNvSpPr>
          <a:spLocks noChangeArrowheads="1"/>
        </xdr:cNvSpPr>
      </xdr:nvSpPr>
      <xdr:spPr bwMode="auto">
        <a:xfrm>
          <a:off x="2390775" y="4514850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581025</xdr:colOff>
      <xdr:row>10</xdr:row>
      <xdr:rowOff>457200</xdr:rowOff>
    </xdr:from>
    <xdr:to>
      <xdr:col>6</xdr:col>
      <xdr:colOff>47625</xdr:colOff>
      <xdr:row>11</xdr:row>
      <xdr:rowOff>28575</xdr:rowOff>
    </xdr:to>
    <xdr:sp macro="" textlink="">
      <xdr:nvSpPr>
        <xdr:cNvPr id="1096" name="Oval 32"/>
        <xdr:cNvSpPr>
          <a:spLocks noChangeArrowheads="1"/>
        </xdr:cNvSpPr>
      </xdr:nvSpPr>
      <xdr:spPr bwMode="auto">
        <a:xfrm>
          <a:off x="3629025" y="5505450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581025</xdr:colOff>
      <xdr:row>12</xdr:row>
      <xdr:rowOff>457200</xdr:rowOff>
    </xdr:from>
    <xdr:to>
      <xdr:col>7</xdr:col>
      <xdr:colOff>47625</xdr:colOff>
      <xdr:row>13</xdr:row>
      <xdr:rowOff>28575</xdr:rowOff>
    </xdr:to>
    <xdr:sp macro="" textlink="">
      <xdr:nvSpPr>
        <xdr:cNvPr id="1097" name="Oval 34"/>
        <xdr:cNvSpPr>
          <a:spLocks noChangeArrowheads="1"/>
        </xdr:cNvSpPr>
      </xdr:nvSpPr>
      <xdr:spPr bwMode="auto">
        <a:xfrm>
          <a:off x="4238625" y="6515100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590550</xdr:colOff>
      <xdr:row>12</xdr:row>
      <xdr:rowOff>457200</xdr:rowOff>
    </xdr:from>
    <xdr:to>
      <xdr:col>2</xdr:col>
      <xdr:colOff>57150</xdr:colOff>
      <xdr:row>13</xdr:row>
      <xdr:rowOff>28575</xdr:rowOff>
    </xdr:to>
    <xdr:sp macro="" textlink="">
      <xdr:nvSpPr>
        <xdr:cNvPr id="1098" name="Oval 35"/>
        <xdr:cNvSpPr>
          <a:spLocks noChangeArrowheads="1"/>
        </xdr:cNvSpPr>
      </xdr:nvSpPr>
      <xdr:spPr bwMode="auto">
        <a:xfrm>
          <a:off x="1200150" y="6515100"/>
          <a:ext cx="76200" cy="7620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2</xdr:col>
      <xdr:colOff>371475</xdr:colOff>
      <xdr:row>11</xdr:row>
      <xdr:rowOff>342900</xdr:rowOff>
    </xdr:from>
    <xdr:ext cx="1911292" cy="170560"/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590675" y="5895975"/>
          <a:ext cx="1911292" cy="1705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f(x) = 300x1 + 400x2 = 1200 [4;3]</a:t>
          </a:r>
        </a:p>
      </xdr:txBody>
    </xdr:sp>
    <xdr:clientData/>
  </xdr:oneCellAnchor>
  <xdr:twoCellAnchor editAs="oneCell">
    <xdr:from>
      <xdr:col>1</xdr:col>
      <xdr:colOff>133350</xdr:colOff>
      <xdr:row>21</xdr:row>
      <xdr:rowOff>19050</xdr:rowOff>
    </xdr:from>
    <xdr:to>
      <xdr:col>5</xdr:col>
      <xdr:colOff>571500</xdr:colOff>
      <xdr:row>23</xdr:row>
      <xdr:rowOff>285750</xdr:rowOff>
    </xdr:to>
    <xdr:sp macro="" textlink="">
      <xdr:nvSpPr>
        <xdr:cNvPr id="1073" name="Text Box 49"/>
        <xdr:cNvSpPr txBox="1">
          <a:spLocks noChangeArrowheads="1"/>
        </xdr:cNvSpPr>
      </xdr:nvSpPr>
      <xdr:spPr bwMode="auto">
        <a:xfrm>
          <a:off x="742950" y="10620375"/>
          <a:ext cx="2876550" cy="1276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sk-SK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t>f(x) = 300x1 + 400x2 -----&gt; MAX</a:t>
          </a:r>
        </a:p>
        <a:p>
          <a:pPr algn="l" rtl="0">
            <a:defRPr sz="1000"/>
          </a:pPr>
          <a:r>
            <a:rPr lang="sk-SK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t> 20x1 + 20x2  &lt;= 120 [6; </a:t>
          </a:r>
          <a:r>
            <a:rPr lang="en-US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t>6</a:t>
          </a:r>
          <a:r>
            <a:rPr lang="sk-SK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t>]</a:t>
          </a:r>
        </a:p>
        <a:p>
          <a:pPr algn="l" rtl="0">
            <a:defRPr sz="1000"/>
          </a:pPr>
          <a:r>
            <a:rPr lang="sk-SK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t>  6x1 +  12x2  &lt;=  60  [10; 5]</a:t>
          </a:r>
        </a:p>
        <a:p>
          <a:pPr algn="l" rtl="0">
            <a:defRPr sz="1000"/>
          </a:pPr>
          <a:r>
            <a:rPr lang="sk-SK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t>10x1 +    5x2  &lt;=  50  [5; 10]</a:t>
          </a:r>
        </a:p>
        <a:p>
          <a:pPr algn="l" rtl="0">
            <a:defRPr sz="1000"/>
          </a:pPr>
          <a:r>
            <a:rPr lang="sk-SK" sz="1400" b="0" i="0" u="none" strike="noStrike" baseline="0">
              <a:solidFill>
                <a:srgbClr val="0000FF"/>
              </a:solidFill>
              <a:latin typeface="Arial"/>
              <a:cs typeface="Arial"/>
            </a:rPr>
            <a:t>       x1, x2      =&gt; 0</a:t>
          </a:r>
        </a:p>
      </xdr:txBody>
    </xdr:sp>
    <xdr:clientData/>
  </xdr:twoCellAnchor>
  <xdr:twoCellAnchor>
    <xdr:from>
      <xdr:col>2</xdr:col>
      <xdr:colOff>28575</xdr:colOff>
      <xdr:row>0</xdr:row>
      <xdr:rowOff>381000</xdr:rowOff>
    </xdr:from>
    <xdr:to>
      <xdr:col>2</xdr:col>
      <xdr:colOff>247650</xdr:colOff>
      <xdr:row>0</xdr:row>
      <xdr:rowOff>381000</xdr:rowOff>
    </xdr:to>
    <xdr:sp macro="" textlink="">
      <xdr:nvSpPr>
        <xdr:cNvPr id="1101" name="Line 58"/>
        <xdr:cNvSpPr>
          <a:spLocks noChangeShapeType="1"/>
        </xdr:cNvSpPr>
      </xdr:nvSpPr>
      <xdr:spPr bwMode="auto">
        <a:xfrm>
          <a:off x="1247775" y="38100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581025</xdr:colOff>
      <xdr:row>6</xdr:row>
      <xdr:rowOff>371475</xdr:rowOff>
    </xdr:from>
    <xdr:to>
      <xdr:col>8</xdr:col>
      <xdr:colOff>342900</xdr:colOff>
      <xdr:row>12</xdr:row>
      <xdr:rowOff>257175</xdr:rowOff>
    </xdr:to>
    <xdr:sp macro="" textlink="">
      <xdr:nvSpPr>
        <xdr:cNvPr id="1102" name="Line 60"/>
        <xdr:cNvSpPr>
          <a:spLocks noChangeShapeType="1"/>
        </xdr:cNvSpPr>
      </xdr:nvSpPr>
      <xdr:spPr bwMode="auto">
        <a:xfrm>
          <a:off x="581025" y="3400425"/>
          <a:ext cx="4638675" cy="2914650"/>
        </a:xfrm>
        <a:prstGeom prst="line">
          <a:avLst/>
        </a:prstGeom>
        <a:noFill/>
        <a:ln w="28575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0</xdr:row>
      <xdr:rowOff>95250</xdr:rowOff>
    </xdr:from>
    <xdr:to>
      <xdr:col>15</xdr:col>
      <xdr:colOff>9525</xdr:colOff>
      <xdr:row>14</xdr:row>
      <xdr:rowOff>76200</xdr:rowOff>
    </xdr:to>
    <xdr:grpSp>
      <xdr:nvGrpSpPr>
        <xdr:cNvPr id="1103" name="Group 62"/>
        <xdr:cNvGrpSpPr>
          <a:grpSpLocks/>
        </xdr:cNvGrpSpPr>
      </xdr:nvGrpSpPr>
      <xdr:grpSpPr bwMode="auto">
        <a:xfrm>
          <a:off x="619125" y="95250"/>
          <a:ext cx="8534400" cy="7048500"/>
          <a:chOff x="64" y="11"/>
          <a:chExt cx="896" cy="740"/>
        </a:xfrm>
      </xdr:grpSpPr>
      <xdr:sp macro="" textlink="">
        <xdr:nvSpPr>
          <xdr:cNvPr id="1108" name="Freeform 52"/>
          <xdr:cNvSpPr>
            <a:spLocks/>
          </xdr:cNvSpPr>
        </xdr:nvSpPr>
        <xdr:spPr bwMode="auto">
          <a:xfrm>
            <a:off x="132" y="431"/>
            <a:ext cx="312" cy="254"/>
          </a:xfrm>
          <a:custGeom>
            <a:avLst/>
            <a:gdLst>
              <a:gd name="T0" fmla="*/ 0 w 311"/>
              <a:gd name="T1" fmla="*/ 254 h 255"/>
              <a:gd name="T2" fmla="*/ 3 w 311"/>
              <a:gd name="T3" fmla="*/ 0 h 255"/>
              <a:gd name="T4" fmla="*/ 121 w 311"/>
              <a:gd name="T5" fmla="*/ 49 h 255"/>
              <a:gd name="T6" fmla="*/ 250 w 311"/>
              <a:gd name="T7" fmla="*/ 155 h 255"/>
              <a:gd name="T8" fmla="*/ 311 w 311"/>
              <a:gd name="T9" fmla="*/ 255 h 255"/>
              <a:gd name="T10" fmla="*/ 0 w 311"/>
              <a:gd name="T11" fmla="*/ 254 h 255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311"/>
              <a:gd name="T19" fmla="*/ 0 h 255"/>
              <a:gd name="T20" fmla="*/ 311 w 311"/>
              <a:gd name="T21" fmla="*/ 255 h 255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311" h="255">
                <a:moveTo>
                  <a:pt x="0" y="254"/>
                </a:moveTo>
                <a:lnTo>
                  <a:pt x="3" y="0"/>
                </a:lnTo>
                <a:lnTo>
                  <a:pt x="121" y="49"/>
                </a:lnTo>
                <a:lnTo>
                  <a:pt x="250" y="155"/>
                </a:lnTo>
                <a:lnTo>
                  <a:pt x="311" y="255"/>
                </a:lnTo>
                <a:lnTo>
                  <a:pt x="0" y="254"/>
                </a:lnTo>
                <a:close/>
              </a:path>
            </a:pathLst>
          </a:custGeom>
          <a:solidFill>
            <a:srgbClr val="FFFF00">
              <a:alpha val="23137"/>
            </a:srgbClr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1109" name="Group 61"/>
          <xdr:cNvGrpSpPr>
            <a:grpSpLocks/>
          </xdr:cNvGrpSpPr>
        </xdr:nvGrpSpPr>
        <xdr:grpSpPr bwMode="auto">
          <a:xfrm>
            <a:off x="64" y="11"/>
            <a:ext cx="896" cy="740"/>
            <a:chOff x="64" y="11"/>
            <a:chExt cx="896" cy="740"/>
          </a:xfrm>
        </xdr:grpSpPr>
        <xdr:sp macro="" textlink="">
          <xdr:nvSpPr>
            <xdr:cNvPr id="1110" name="Line 2"/>
            <xdr:cNvSpPr>
              <a:spLocks noChangeShapeType="1"/>
            </xdr:cNvSpPr>
          </xdr:nvSpPr>
          <xdr:spPr bwMode="auto">
            <a:xfrm>
              <a:off x="128" y="11"/>
              <a:ext cx="2" cy="74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 type="triangle" w="med" len="med"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1" name="Line 3"/>
            <xdr:cNvSpPr>
              <a:spLocks noChangeShapeType="1"/>
            </xdr:cNvSpPr>
          </xdr:nvSpPr>
          <xdr:spPr bwMode="auto">
            <a:xfrm>
              <a:off x="64" y="689"/>
              <a:ext cx="896" cy="0"/>
            </a:xfrm>
            <a:prstGeom prst="line">
              <a:avLst/>
            </a:prstGeom>
            <a:noFill/>
            <a:ln w="2857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2" name="Line 4"/>
            <xdr:cNvSpPr>
              <a:spLocks noChangeShapeType="1"/>
            </xdr:cNvSpPr>
          </xdr:nvSpPr>
          <xdr:spPr bwMode="auto">
            <a:xfrm flipH="1" flipV="1">
              <a:off x="129" y="424"/>
              <a:ext cx="638" cy="264"/>
            </a:xfrm>
            <a:prstGeom prst="line">
              <a:avLst/>
            </a:prstGeom>
            <a:noFill/>
            <a:ln w="19050">
              <a:solidFill>
                <a:srgbClr val="0000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3" name="Line 5"/>
            <xdr:cNvSpPr>
              <a:spLocks noChangeShapeType="1"/>
            </xdr:cNvSpPr>
          </xdr:nvSpPr>
          <xdr:spPr bwMode="auto">
            <a:xfrm flipH="1" flipV="1">
              <a:off x="128" y="159"/>
              <a:ext cx="322" cy="530"/>
            </a:xfrm>
            <a:prstGeom prst="line">
              <a:avLst/>
            </a:prstGeom>
            <a:noFill/>
            <a:ln w="19050">
              <a:solidFill>
                <a:srgbClr val="0000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4" name="Line 7"/>
            <xdr:cNvSpPr>
              <a:spLocks noChangeShapeType="1"/>
            </xdr:cNvSpPr>
          </xdr:nvSpPr>
          <xdr:spPr bwMode="auto">
            <a:xfrm flipH="1" flipV="1">
              <a:off x="130" y="370"/>
              <a:ext cx="381" cy="319"/>
            </a:xfrm>
            <a:prstGeom prst="line">
              <a:avLst/>
            </a:prstGeom>
            <a:noFill/>
            <a:ln w="19050">
              <a:solidFill>
                <a:srgbClr val="0000FF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39" name="Text Box 15"/>
            <xdr:cNvSpPr txBox="1">
              <a:spLocks noChangeArrowheads="1"/>
            </xdr:cNvSpPr>
          </xdr:nvSpPr>
          <xdr:spPr bwMode="auto">
            <a:xfrm>
              <a:off x="243" y="443"/>
              <a:ext cx="44" cy="1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sk-SK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 (2;4)</a:t>
              </a:r>
            </a:p>
          </xdr:txBody>
        </xdr:sp>
        <xdr:sp macro="" textlink="">
          <xdr:nvSpPr>
            <xdr:cNvPr id="1041" name="Text Box 17"/>
            <xdr:cNvSpPr txBox="1">
              <a:spLocks noChangeArrowheads="1"/>
            </xdr:cNvSpPr>
          </xdr:nvSpPr>
          <xdr:spPr bwMode="auto">
            <a:xfrm>
              <a:off x="452" y="703"/>
              <a:ext cx="44" cy="1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sk-SK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 (5;0)</a:t>
              </a:r>
            </a:p>
          </xdr:txBody>
        </xdr:sp>
        <xdr:sp macro="" textlink="">
          <xdr:nvSpPr>
            <xdr:cNvPr id="1038" name="Text Box 14"/>
            <xdr:cNvSpPr txBox="1">
              <a:spLocks noChangeArrowheads="1"/>
            </xdr:cNvSpPr>
          </xdr:nvSpPr>
          <xdr:spPr bwMode="auto">
            <a:xfrm>
              <a:off x="70" y="400"/>
              <a:ext cx="44" cy="1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sk-SK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 (0;5)</a:t>
              </a:r>
            </a:p>
          </xdr:txBody>
        </xdr:sp>
        <xdr:sp macro="" textlink="">
          <xdr:nvSpPr>
            <xdr:cNvPr id="1118" name="Line 53"/>
            <xdr:cNvSpPr>
              <a:spLocks noChangeShapeType="1"/>
            </xdr:cNvSpPr>
          </xdr:nvSpPr>
          <xdr:spPr bwMode="auto">
            <a:xfrm flipH="1">
              <a:off x="601" y="628"/>
              <a:ext cx="12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19" name="Line 54"/>
            <xdr:cNvSpPr>
              <a:spLocks noChangeShapeType="1"/>
            </xdr:cNvSpPr>
          </xdr:nvSpPr>
          <xdr:spPr bwMode="auto">
            <a:xfrm flipH="1">
              <a:off x="160" y="245"/>
              <a:ext cx="16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0" name="Line 55"/>
            <xdr:cNvSpPr>
              <a:spLocks noChangeShapeType="1"/>
            </xdr:cNvSpPr>
          </xdr:nvSpPr>
          <xdr:spPr bwMode="auto">
            <a:xfrm flipH="1">
              <a:off x="471" y="670"/>
              <a:ext cx="12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1" name="Line 56"/>
            <xdr:cNvSpPr>
              <a:spLocks noChangeShapeType="1"/>
            </xdr:cNvSpPr>
          </xdr:nvSpPr>
          <xdr:spPr bwMode="auto">
            <a:xfrm flipV="1">
              <a:off x="921" y="660"/>
              <a:ext cx="0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40" name="Text Box 16"/>
            <xdr:cNvSpPr txBox="1">
              <a:spLocks noChangeArrowheads="1"/>
            </xdr:cNvSpPr>
          </xdr:nvSpPr>
          <xdr:spPr bwMode="auto">
            <a:xfrm>
              <a:off x="395" y="569"/>
              <a:ext cx="44" cy="1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wrap="none" lIns="18288" tIns="2286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sk-SK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 (4;2)</a:t>
              </a:r>
            </a:p>
          </xdr:txBody>
        </xdr:sp>
      </xdr:grpSp>
    </xdr:grpSp>
    <xdr:clientData/>
  </xdr:twoCellAnchor>
  <xdr:oneCellAnchor>
    <xdr:from>
      <xdr:col>2</xdr:col>
      <xdr:colOff>295275</xdr:colOff>
      <xdr:row>7</xdr:row>
      <xdr:rowOff>9525</xdr:rowOff>
    </xdr:from>
    <xdr:ext cx="175176" cy="170560"/>
    <xdr:sp macro="" textlink="">
      <xdr:nvSpPr>
        <xdr:cNvPr id="1087" name="Text Box 63"/>
        <xdr:cNvSpPr txBox="1">
          <a:spLocks noChangeArrowheads="1"/>
        </xdr:cNvSpPr>
      </xdr:nvSpPr>
      <xdr:spPr bwMode="auto">
        <a:xfrm>
          <a:off x="1514475" y="3543300"/>
          <a:ext cx="175176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</a:p>
      </xdr:txBody>
    </xdr:sp>
    <xdr:clientData/>
  </xdr:oneCellAnchor>
  <xdr:oneCellAnchor>
    <xdr:from>
      <xdr:col>11</xdr:col>
      <xdr:colOff>104775</xdr:colOff>
      <xdr:row>12</xdr:row>
      <xdr:rowOff>38100</xdr:rowOff>
    </xdr:from>
    <xdr:ext cx="175176" cy="170560"/>
    <xdr:sp macro="" textlink="">
      <xdr:nvSpPr>
        <xdr:cNvPr id="1088" name="Text Box 64"/>
        <xdr:cNvSpPr txBox="1">
          <a:spLocks noChangeArrowheads="1"/>
        </xdr:cNvSpPr>
      </xdr:nvSpPr>
      <xdr:spPr bwMode="auto">
        <a:xfrm>
          <a:off x="6810375" y="6096000"/>
          <a:ext cx="175176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(2)</a:t>
          </a:r>
        </a:p>
      </xdr:txBody>
    </xdr:sp>
    <xdr:clientData/>
  </xdr:oneCellAnchor>
  <xdr:oneCellAnchor>
    <xdr:from>
      <xdr:col>2</xdr:col>
      <xdr:colOff>295275</xdr:colOff>
      <xdr:row>3</xdr:row>
      <xdr:rowOff>190500</xdr:rowOff>
    </xdr:from>
    <xdr:ext cx="175176" cy="170560"/>
    <xdr:sp macro="" textlink="">
      <xdr:nvSpPr>
        <xdr:cNvPr id="1089" name="Text Box 65"/>
        <xdr:cNvSpPr txBox="1">
          <a:spLocks noChangeArrowheads="1"/>
        </xdr:cNvSpPr>
      </xdr:nvSpPr>
      <xdr:spPr bwMode="auto">
        <a:xfrm>
          <a:off x="1514475" y="1704975"/>
          <a:ext cx="175176" cy="170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sk-SK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(3)</a:t>
          </a:r>
        </a:p>
      </xdr:txBody>
    </xdr:sp>
    <xdr:clientData/>
  </xdr:oneCellAnchor>
  <xdr:oneCellAnchor>
    <xdr:from>
      <xdr:col>7</xdr:col>
      <xdr:colOff>390525</xdr:colOff>
      <xdr:row>11</xdr:row>
      <xdr:rowOff>190500</xdr:rowOff>
    </xdr:from>
    <xdr:ext cx="2688557" cy="170560"/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4657725" y="5743575"/>
          <a:ext cx="2688557" cy="17056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f(x) = 300x1 + 400x2 = 300*2 + 400*4 = 2200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>
      <selection activeCell="U19" sqref="U19"/>
    </sheetView>
  </sheetViews>
  <sheetFormatPr defaultRowHeight="12.75" x14ac:dyDescent="0.2"/>
  <cols>
    <col min="1" max="1" width="29.28515625" style="14" customWidth="1"/>
    <col min="2" max="2" width="19.7109375" style="14" customWidth="1"/>
    <col min="3" max="3" width="19.42578125" style="14" customWidth="1"/>
    <col min="4" max="4" width="18.85546875" style="14" customWidth="1"/>
    <col min="5" max="16384" width="9.140625" style="14"/>
  </cols>
  <sheetData>
    <row r="1" spans="1:7" ht="15" x14ac:dyDescent="0.2">
      <c r="A1" s="13" t="s">
        <v>12</v>
      </c>
    </row>
    <row r="2" spans="1:7" ht="15" x14ac:dyDescent="0.2">
      <c r="A2" s="13" t="s">
        <v>11</v>
      </c>
    </row>
    <row r="3" spans="1:7" ht="15" x14ac:dyDescent="0.2">
      <c r="A3" s="13" t="s">
        <v>13</v>
      </c>
    </row>
    <row r="4" spans="1:7" ht="15" x14ac:dyDescent="0.2">
      <c r="A4" s="13" t="s">
        <v>67</v>
      </c>
    </row>
    <row r="5" spans="1:7" ht="15" x14ac:dyDescent="0.2">
      <c r="A5" s="13" t="s">
        <v>68</v>
      </c>
    </row>
    <row r="6" spans="1:7" ht="15" x14ac:dyDescent="0.2">
      <c r="A6" s="13" t="s">
        <v>28</v>
      </c>
    </row>
    <row r="7" spans="1:7" ht="15" x14ac:dyDescent="0.2">
      <c r="A7" s="13" t="s">
        <v>14</v>
      </c>
    </row>
    <row r="8" spans="1:7" ht="15" x14ac:dyDescent="0.2">
      <c r="A8" s="13" t="s">
        <v>69</v>
      </c>
    </row>
    <row r="9" spans="1:7" ht="15" x14ac:dyDescent="0.2">
      <c r="A9" s="13" t="s">
        <v>29</v>
      </c>
    </row>
    <row r="10" spans="1:7" ht="15" x14ac:dyDescent="0.2">
      <c r="A10" s="13" t="s">
        <v>70</v>
      </c>
    </row>
    <row r="11" spans="1:7" ht="15" x14ac:dyDescent="0.2">
      <c r="A11" s="13" t="s">
        <v>15</v>
      </c>
    </row>
    <row r="12" spans="1:7" ht="15" x14ac:dyDescent="0.2">
      <c r="A12" s="13" t="s">
        <v>16</v>
      </c>
    </row>
    <row r="13" spans="1:7" ht="15" x14ac:dyDescent="0.2">
      <c r="A13" s="13" t="s">
        <v>30</v>
      </c>
    </row>
    <row r="14" spans="1:7" ht="15" x14ac:dyDescent="0.2">
      <c r="A14" s="13" t="s">
        <v>17</v>
      </c>
    </row>
    <row r="15" spans="1:7" ht="15" x14ac:dyDescent="0.2">
      <c r="A15" s="13"/>
    </row>
    <row r="16" spans="1:7" ht="15.75" thickBot="1" x14ac:dyDescent="0.25">
      <c r="A16" s="25" t="s">
        <v>18</v>
      </c>
      <c r="B16" s="11"/>
      <c r="C16" s="11"/>
      <c r="D16" s="11"/>
      <c r="E16" s="11"/>
      <c r="F16" s="11"/>
      <c r="G16" s="11"/>
    </row>
    <row r="17" spans="1:7" ht="15.75" thickBot="1" x14ac:dyDescent="0.25">
      <c r="A17" s="66"/>
      <c r="B17" s="26" t="s">
        <v>19</v>
      </c>
      <c r="C17" s="26" t="s">
        <v>20</v>
      </c>
      <c r="D17" s="68" t="s">
        <v>21</v>
      </c>
      <c r="E17" s="11"/>
      <c r="F17" s="70" t="s">
        <v>31</v>
      </c>
      <c r="G17" s="71"/>
    </row>
    <row r="18" spans="1:7" ht="15.75" thickBot="1" x14ac:dyDescent="0.25">
      <c r="A18" s="67"/>
      <c r="B18" s="27" t="s">
        <v>22</v>
      </c>
      <c r="C18" s="27" t="s">
        <v>22</v>
      </c>
      <c r="D18" s="69"/>
      <c r="E18" s="11"/>
      <c r="F18" s="20" t="s">
        <v>32</v>
      </c>
      <c r="G18" s="20" t="s">
        <v>33</v>
      </c>
    </row>
    <row r="19" spans="1:7" ht="15.75" thickBot="1" x14ac:dyDescent="0.25">
      <c r="A19" s="24" t="s">
        <v>23</v>
      </c>
      <c r="B19" s="27">
        <v>20</v>
      </c>
      <c r="C19" s="27">
        <v>20</v>
      </c>
      <c r="D19" s="28" t="s">
        <v>24</v>
      </c>
      <c r="E19" s="11"/>
      <c r="F19" s="23">
        <f>120/B19</f>
        <v>6</v>
      </c>
      <c r="G19" s="23">
        <f>120/C19</f>
        <v>6</v>
      </c>
    </row>
    <row r="20" spans="1:7" ht="15.75" thickBot="1" x14ac:dyDescent="0.25">
      <c r="A20" s="29" t="s">
        <v>3</v>
      </c>
      <c r="B20" s="27">
        <v>6</v>
      </c>
      <c r="C20" s="27">
        <v>12</v>
      </c>
      <c r="D20" s="28" t="s">
        <v>25</v>
      </c>
      <c r="E20" s="11"/>
      <c r="F20" s="23">
        <f>60/B20</f>
        <v>10</v>
      </c>
      <c r="G20" s="30">
        <f>60/C20</f>
        <v>5</v>
      </c>
    </row>
    <row r="21" spans="1:7" ht="15.75" thickBot="1" x14ac:dyDescent="0.25">
      <c r="A21" s="24" t="s">
        <v>45</v>
      </c>
      <c r="B21" s="27">
        <v>10</v>
      </c>
      <c r="C21" s="27">
        <v>5</v>
      </c>
      <c r="D21" s="28" t="s">
        <v>26</v>
      </c>
      <c r="E21" s="11"/>
      <c r="F21" s="30">
        <f>50/B21</f>
        <v>5</v>
      </c>
      <c r="G21" s="23">
        <f>50/C21</f>
        <v>10</v>
      </c>
    </row>
    <row r="22" spans="1:7" ht="15.75" thickBot="1" x14ac:dyDescent="0.25">
      <c r="A22" s="24" t="s">
        <v>27</v>
      </c>
      <c r="B22" s="27">
        <v>300</v>
      </c>
      <c r="C22" s="27">
        <v>400</v>
      </c>
      <c r="D22" s="28"/>
      <c r="E22" s="11"/>
      <c r="F22" s="21">
        <f>+F21*B22</f>
        <v>1500</v>
      </c>
      <c r="G22" s="21">
        <f>+G20*C22</f>
        <v>2000</v>
      </c>
    </row>
    <row r="23" spans="1:7" ht="15" x14ac:dyDescent="0.2">
      <c r="A23" s="13"/>
    </row>
    <row r="24" spans="1:7" ht="15" x14ac:dyDescent="0.2">
      <c r="A24" s="13" t="s">
        <v>46</v>
      </c>
    </row>
    <row r="25" spans="1:7" ht="15" x14ac:dyDescent="0.2">
      <c r="A25" s="13" t="s">
        <v>47</v>
      </c>
    </row>
    <row r="26" spans="1:7" ht="15" x14ac:dyDescent="0.2">
      <c r="A26" s="13" t="s">
        <v>48</v>
      </c>
    </row>
    <row r="27" spans="1:7" ht="15" x14ac:dyDescent="0.2">
      <c r="A27" s="13" t="s">
        <v>49</v>
      </c>
    </row>
    <row r="28" spans="1:7" ht="15" x14ac:dyDescent="0.2">
      <c r="A28" s="12" t="s">
        <v>50</v>
      </c>
    </row>
    <row r="29" spans="1:7" ht="15" x14ac:dyDescent="0.2">
      <c r="A29" s="13" t="s">
        <v>51</v>
      </c>
    </row>
    <row r="30" spans="1:7" ht="15" x14ac:dyDescent="0.2">
      <c r="A30" s="13"/>
    </row>
    <row r="32" spans="1:7" ht="15.75" x14ac:dyDescent="0.25">
      <c r="A32" s="15" t="s">
        <v>34</v>
      </c>
      <c r="B32" s="16"/>
    </row>
    <row r="33" spans="1:3" ht="15" x14ac:dyDescent="0.2">
      <c r="A33" s="13" t="s">
        <v>52</v>
      </c>
      <c r="C33" s="17" t="s">
        <v>0</v>
      </c>
    </row>
    <row r="34" spans="1:3" ht="15" x14ac:dyDescent="0.2">
      <c r="A34" s="13" t="s">
        <v>53</v>
      </c>
      <c r="C34" s="17" t="s">
        <v>1</v>
      </c>
    </row>
    <row r="35" spans="1:3" ht="15" x14ac:dyDescent="0.2">
      <c r="A35" s="13"/>
    </row>
    <row r="36" spans="1:3" ht="15.75" x14ac:dyDescent="0.25">
      <c r="A36" s="15" t="s">
        <v>35</v>
      </c>
    </row>
    <row r="37" spans="1:3" ht="15" x14ac:dyDescent="0.2">
      <c r="A37" s="13"/>
    </row>
    <row r="38" spans="1:3" ht="19.5" x14ac:dyDescent="0.35">
      <c r="A38" s="13" t="s">
        <v>43</v>
      </c>
      <c r="B38" s="13" t="s">
        <v>44</v>
      </c>
    </row>
    <row r="39" spans="1:3" ht="19.5" x14ac:dyDescent="0.35">
      <c r="A39" s="18" t="s">
        <v>37</v>
      </c>
      <c r="B39" s="18" t="s">
        <v>40</v>
      </c>
    </row>
    <row r="40" spans="1:3" ht="19.5" x14ac:dyDescent="0.35">
      <c r="A40" s="18" t="s">
        <v>38</v>
      </c>
      <c r="B40" s="18" t="s">
        <v>41</v>
      </c>
    </row>
    <row r="41" spans="1:3" ht="19.5" x14ac:dyDescent="0.35">
      <c r="A41" s="18" t="s">
        <v>39</v>
      </c>
      <c r="B41" s="18" t="s">
        <v>42</v>
      </c>
    </row>
    <row r="42" spans="1:3" ht="19.5" x14ac:dyDescent="0.35">
      <c r="A42" s="13" t="s">
        <v>36</v>
      </c>
      <c r="B42" s="13" t="s">
        <v>71</v>
      </c>
    </row>
  </sheetData>
  <mergeCells count="3">
    <mergeCell ref="A17:A18"/>
    <mergeCell ref="D17:D18"/>
    <mergeCell ref="F17:G17"/>
  </mergeCells>
  <phoneticPr fontId="1" type="noConversion"/>
  <pageMargins left="0.74803149606299213" right="0.74803149606299213" top="0.86614173228346458" bottom="1.1417322834645669" header="0.27559055118110237" footer="0.62992125984251968"/>
  <pageSetup paperSize="9" orientation="landscape" r:id="rId1"/>
  <headerFooter alignWithMargins="0">
    <oddHeader>&amp;CRegionálny optimalizačný model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topLeftCell="A16" workbookViewId="0">
      <selection activeCell="T19" sqref="T19"/>
    </sheetView>
  </sheetViews>
  <sheetFormatPr defaultRowHeight="39.950000000000003" customHeight="1" x14ac:dyDescent="0.2"/>
  <sheetData>
    <row r="1" spans="1:21" ht="39.950000000000003" customHeight="1" x14ac:dyDescent="0.2">
      <c r="A1" s="7"/>
      <c r="C1" s="2"/>
      <c r="D1" s="2"/>
      <c r="E1" s="2"/>
      <c r="F1" s="2"/>
      <c r="G1" s="2"/>
      <c r="H1" s="2"/>
      <c r="I1" s="2"/>
      <c r="J1" s="2"/>
      <c r="K1" s="2"/>
      <c r="L1" s="2"/>
      <c r="M1" s="9"/>
      <c r="N1" s="9"/>
      <c r="O1" s="9"/>
    </row>
    <row r="2" spans="1:21" ht="39.950000000000003" customHeight="1" x14ac:dyDescent="0.2">
      <c r="B2" s="1">
        <v>12</v>
      </c>
      <c r="C2" s="2"/>
      <c r="D2" s="2"/>
      <c r="E2" s="2"/>
      <c r="F2" s="2"/>
      <c r="G2" s="2"/>
      <c r="H2" s="2"/>
      <c r="I2" s="2"/>
      <c r="J2" s="2"/>
      <c r="K2" s="2"/>
      <c r="L2" s="5"/>
      <c r="M2" s="19" t="s">
        <v>4</v>
      </c>
      <c r="N2" s="19"/>
      <c r="O2" s="19"/>
      <c r="P2" s="19"/>
      <c r="Q2" s="19"/>
      <c r="R2" s="6"/>
      <c r="S2" s="6"/>
      <c r="T2" s="6"/>
      <c r="U2" s="31"/>
    </row>
    <row r="3" spans="1:21" ht="39.950000000000003" customHeight="1" x14ac:dyDescent="0.2">
      <c r="B3" s="1">
        <v>11</v>
      </c>
      <c r="C3" s="2"/>
      <c r="D3" s="2"/>
      <c r="E3" s="2"/>
      <c r="F3" s="2"/>
      <c r="G3" s="2"/>
      <c r="H3" s="2"/>
      <c r="I3" s="2"/>
      <c r="J3" s="2"/>
      <c r="K3" s="2"/>
      <c r="L3" s="5"/>
      <c r="M3" s="19" t="s">
        <v>5</v>
      </c>
      <c r="N3" s="19"/>
      <c r="O3" s="19"/>
      <c r="P3" s="19"/>
      <c r="Q3" s="19"/>
      <c r="R3" s="6"/>
      <c r="S3" s="6"/>
      <c r="T3" s="6"/>
      <c r="U3" s="31"/>
    </row>
    <row r="4" spans="1:21" ht="39.950000000000003" customHeight="1" x14ac:dyDescent="0.2">
      <c r="B4" s="1">
        <v>10</v>
      </c>
      <c r="C4" s="2"/>
      <c r="D4" s="2"/>
      <c r="E4" s="2"/>
      <c r="F4" s="2"/>
      <c r="G4" s="2"/>
      <c r="H4" s="2"/>
      <c r="I4" s="2"/>
      <c r="J4" s="2"/>
      <c r="K4" s="2"/>
      <c r="L4" s="5"/>
      <c r="M4" s="19" t="s">
        <v>6</v>
      </c>
      <c r="N4" s="19"/>
      <c r="O4" s="19"/>
      <c r="P4" s="19"/>
      <c r="Q4" s="19"/>
      <c r="R4" s="6"/>
      <c r="S4" s="6"/>
      <c r="T4" s="6"/>
      <c r="U4" s="31"/>
    </row>
    <row r="5" spans="1:21" ht="39.950000000000003" customHeight="1" x14ac:dyDescent="0.2">
      <c r="B5" s="1">
        <v>9</v>
      </c>
      <c r="C5" s="3"/>
      <c r="D5" s="2"/>
      <c r="E5" s="2"/>
      <c r="F5" s="2"/>
      <c r="G5" s="2"/>
      <c r="H5" s="2"/>
      <c r="I5" s="2"/>
      <c r="J5" s="2"/>
      <c r="K5" s="2"/>
      <c r="L5" s="5"/>
      <c r="M5" s="19" t="s">
        <v>7</v>
      </c>
      <c r="N5" s="19"/>
      <c r="O5" s="19"/>
      <c r="P5" s="19"/>
      <c r="Q5" s="19"/>
      <c r="R5" s="6"/>
      <c r="S5" s="6"/>
      <c r="T5" s="6"/>
      <c r="U5" s="31"/>
    </row>
    <row r="6" spans="1:21" ht="39.950000000000003" customHeight="1" x14ac:dyDescent="0.25">
      <c r="B6" s="1">
        <v>8</v>
      </c>
      <c r="C6" s="3"/>
      <c r="D6" s="3"/>
      <c r="E6" s="2"/>
      <c r="F6" s="2"/>
      <c r="G6" s="2"/>
      <c r="H6" s="2"/>
      <c r="I6" s="2"/>
      <c r="J6" s="2"/>
      <c r="K6" s="2"/>
      <c r="L6" s="5"/>
      <c r="M6" s="32" t="s">
        <v>2</v>
      </c>
      <c r="N6" s="19"/>
      <c r="O6" s="31"/>
      <c r="P6" s="19" t="s">
        <v>66</v>
      </c>
      <c r="Q6" s="19"/>
      <c r="R6" s="6"/>
      <c r="S6" s="6"/>
      <c r="T6" s="6"/>
      <c r="U6" s="31"/>
    </row>
    <row r="7" spans="1:21" ht="39.950000000000003" customHeight="1" x14ac:dyDescent="0.2">
      <c r="B7" s="1">
        <v>7</v>
      </c>
      <c r="C7" s="3"/>
      <c r="D7" s="3"/>
      <c r="E7" s="3"/>
      <c r="F7" s="2"/>
      <c r="G7" s="2"/>
      <c r="H7" s="2"/>
      <c r="I7" s="2"/>
      <c r="J7" s="2"/>
      <c r="K7" s="2"/>
      <c r="L7" s="5"/>
      <c r="M7" s="19"/>
      <c r="N7" s="19"/>
      <c r="O7" s="31"/>
      <c r="P7" s="19" t="s">
        <v>8</v>
      </c>
      <c r="Q7" s="19"/>
      <c r="R7" s="6"/>
      <c r="S7" s="6"/>
      <c r="T7" s="6"/>
      <c r="U7" s="31"/>
    </row>
    <row r="8" spans="1:21" ht="39.950000000000003" customHeight="1" x14ac:dyDescent="0.2">
      <c r="B8" s="1">
        <v>6</v>
      </c>
      <c r="C8" s="3"/>
      <c r="D8" s="3"/>
      <c r="E8" s="3"/>
      <c r="F8" s="3"/>
      <c r="G8" s="2"/>
      <c r="H8" s="2"/>
      <c r="I8" s="2"/>
      <c r="J8" s="2"/>
      <c r="K8" s="2"/>
      <c r="L8" s="5"/>
      <c r="M8" s="19"/>
      <c r="N8" s="19"/>
      <c r="O8" s="31"/>
      <c r="P8" s="19" t="s">
        <v>9</v>
      </c>
      <c r="Q8" s="19"/>
      <c r="R8" s="6"/>
      <c r="S8" s="6"/>
      <c r="T8" s="6"/>
      <c r="U8" s="31"/>
    </row>
    <row r="9" spans="1:21" ht="39.950000000000003" customHeight="1" x14ac:dyDescent="0.2">
      <c r="B9" s="1">
        <v>5</v>
      </c>
      <c r="C9" s="3"/>
      <c r="D9" s="3"/>
      <c r="E9" s="3"/>
      <c r="F9" s="3"/>
      <c r="G9" s="2"/>
      <c r="H9" s="2"/>
      <c r="I9" s="2"/>
      <c r="J9" s="2"/>
      <c r="K9" s="2"/>
      <c r="L9" s="5"/>
      <c r="M9" s="19"/>
      <c r="N9" s="19"/>
      <c r="O9" s="31"/>
      <c r="P9" s="19" t="s">
        <v>10</v>
      </c>
      <c r="Q9" s="19"/>
      <c r="R9" s="6"/>
      <c r="S9" s="6"/>
      <c r="T9" s="6"/>
      <c r="U9" s="31"/>
    </row>
    <row r="10" spans="1:21" ht="39.950000000000003" customHeight="1" x14ac:dyDescent="0.2">
      <c r="B10" s="1">
        <v>4</v>
      </c>
      <c r="C10" s="8"/>
      <c r="D10" s="8"/>
      <c r="E10" s="8"/>
      <c r="F10" s="8"/>
      <c r="G10" s="8"/>
      <c r="H10" s="4"/>
      <c r="I10" s="4"/>
      <c r="J10" s="4"/>
      <c r="L10" s="4"/>
      <c r="N10" s="4"/>
      <c r="O10" s="4"/>
    </row>
    <row r="11" spans="1:21" ht="39.950000000000003" customHeight="1" x14ac:dyDescent="0.2">
      <c r="B11" s="1">
        <v>3</v>
      </c>
      <c r="C11" s="3"/>
      <c r="D11" s="3"/>
      <c r="E11" s="3"/>
      <c r="F11" s="3"/>
      <c r="G11" s="3"/>
      <c r="H11" s="3"/>
      <c r="I11" s="2"/>
      <c r="J11" s="2"/>
      <c r="K11" s="2"/>
      <c r="L11" s="2"/>
      <c r="M11" s="2"/>
      <c r="O11" s="2"/>
    </row>
    <row r="12" spans="1:21" ht="39.950000000000003" customHeight="1" x14ac:dyDescent="0.2">
      <c r="B12" s="1">
        <v>2</v>
      </c>
      <c r="C12" s="3"/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</row>
    <row r="13" spans="1:21" ht="39.950000000000003" customHeight="1" x14ac:dyDescent="0.2">
      <c r="B13" s="1">
        <v>1</v>
      </c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</row>
    <row r="14" spans="1:21" ht="39.950000000000003" customHeight="1" x14ac:dyDescent="0.2">
      <c r="B14" s="1">
        <v>0</v>
      </c>
      <c r="C14" s="1">
        <v>1</v>
      </c>
      <c r="D14" s="1">
        <v>2</v>
      </c>
      <c r="E14" s="1">
        <v>3</v>
      </c>
      <c r="F14" s="1">
        <v>4</v>
      </c>
      <c r="G14" s="1">
        <v>5</v>
      </c>
      <c r="H14" s="1">
        <v>6</v>
      </c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</row>
    <row r="15" spans="1:21" ht="39.950000000000003" customHeight="1" x14ac:dyDescent="0.2">
      <c r="C15" s="22" t="s">
        <v>54</v>
      </c>
      <c r="D15" t="s">
        <v>55</v>
      </c>
    </row>
    <row r="16" spans="1:21" ht="39.950000000000003" customHeight="1" x14ac:dyDescent="0.25">
      <c r="B16" s="10" t="s">
        <v>60</v>
      </c>
    </row>
    <row r="17" spans="2:18" ht="39.950000000000003" customHeight="1" x14ac:dyDescent="0.2">
      <c r="B17" s="47" t="s">
        <v>62</v>
      </c>
      <c r="C17" s="47" t="s">
        <v>54</v>
      </c>
      <c r="D17" s="48" t="s">
        <v>56</v>
      </c>
      <c r="E17" s="40"/>
      <c r="F17" s="40">
        <f>300*0+400*5</f>
        <v>2000</v>
      </c>
      <c r="M17" s="39" t="s">
        <v>73</v>
      </c>
      <c r="N17" s="40"/>
      <c r="O17" s="39" t="s">
        <v>74</v>
      </c>
      <c r="P17" s="41" t="s">
        <v>75</v>
      </c>
      <c r="Q17" s="40">
        <f>60/12</f>
        <v>5</v>
      </c>
      <c r="R17" s="40"/>
    </row>
    <row r="18" spans="2:18" ht="39.950000000000003" customHeight="1" x14ac:dyDescent="0.2">
      <c r="B18" s="37" t="s">
        <v>63</v>
      </c>
      <c r="C18" s="37" t="s">
        <v>54</v>
      </c>
      <c r="D18" s="38" t="s">
        <v>57</v>
      </c>
      <c r="E18" s="35"/>
      <c r="F18" s="35">
        <f>300*2+400*4</f>
        <v>2200</v>
      </c>
      <c r="G18" s="72" t="s">
        <v>61</v>
      </c>
      <c r="H18" s="72"/>
      <c r="I18" s="72"/>
      <c r="J18" s="72"/>
      <c r="K18" s="72"/>
      <c r="L18" s="72"/>
      <c r="M18" s="34" t="s">
        <v>73</v>
      </c>
      <c r="N18" s="35"/>
      <c r="O18" s="34" t="s">
        <v>77</v>
      </c>
      <c r="P18" s="34" t="s">
        <v>78</v>
      </c>
      <c r="Q18" s="36" t="s">
        <v>82</v>
      </c>
      <c r="R18" s="35">
        <f>10-2*4</f>
        <v>2</v>
      </c>
    </row>
    <row r="19" spans="2:18" ht="39.75" customHeight="1" x14ac:dyDescent="0.2">
      <c r="B19" s="45" t="s">
        <v>64</v>
      </c>
      <c r="C19" s="45" t="s">
        <v>54</v>
      </c>
      <c r="D19" s="46" t="s">
        <v>58</v>
      </c>
      <c r="E19" s="43"/>
      <c r="F19" s="43">
        <f>300*4+400*2</f>
        <v>2000</v>
      </c>
      <c r="M19" s="34" t="s">
        <v>76</v>
      </c>
      <c r="N19" s="35"/>
      <c r="O19" s="34" t="s">
        <v>79</v>
      </c>
      <c r="P19" s="34" t="s">
        <v>80</v>
      </c>
      <c r="Q19" s="35"/>
      <c r="R19" s="34" t="s">
        <v>81</v>
      </c>
    </row>
    <row r="20" spans="2:18" ht="39.950000000000003" customHeight="1" x14ac:dyDescent="0.2">
      <c r="B20" s="49" t="s">
        <v>65</v>
      </c>
      <c r="C20" s="49" t="s">
        <v>54</v>
      </c>
      <c r="D20" s="50" t="s">
        <v>59</v>
      </c>
      <c r="E20" s="51"/>
      <c r="F20" s="51">
        <f>300*5+400*0</f>
        <v>1500</v>
      </c>
      <c r="M20" s="42" t="s">
        <v>83</v>
      </c>
      <c r="N20" s="43"/>
      <c r="O20" s="42" t="s">
        <v>84</v>
      </c>
      <c r="P20" s="42" t="s">
        <v>85</v>
      </c>
      <c r="Q20" s="44" t="s">
        <v>75</v>
      </c>
      <c r="R20" s="43">
        <f>10-2*4</f>
        <v>2</v>
      </c>
    </row>
    <row r="21" spans="2:18" ht="39.950000000000003" customHeight="1" x14ac:dyDescent="0.2">
      <c r="H21" s="14" t="s">
        <v>0</v>
      </c>
      <c r="I21" s="14" t="s">
        <v>1</v>
      </c>
      <c r="J21" s="14" t="s">
        <v>72</v>
      </c>
      <c r="M21" s="42" t="s">
        <v>76</v>
      </c>
      <c r="N21" s="43"/>
      <c r="O21" s="42" t="s">
        <v>79</v>
      </c>
      <c r="P21" s="42" t="s">
        <v>86</v>
      </c>
      <c r="Q21" s="43"/>
      <c r="R21" s="42" t="s">
        <v>87</v>
      </c>
    </row>
    <row r="22" spans="2:18" ht="39.950000000000003" customHeight="1" x14ac:dyDescent="0.2">
      <c r="H22" s="33">
        <f>+J22/300</f>
        <v>4</v>
      </c>
      <c r="I22" s="33">
        <f>+J22/400</f>
        <v>3</v>
      </c>
      <c r="J22" s="33">
        <v>1200</v>
      </c>
      <c r="M22" s="52" t="s">
        <v>83</v>
      </c>
      <c r="N22" s="51"/>
      <c r="O22" s="52" t="s">
        <v>88</v>
      </c>
      <c r="P22" s="53" t="s">
        <v>82</v>
      </c>
      <c r="Q22" s="51">
        <f>50/10</f>
        <v>5</v>
      </c>
      <c r="R22" s="51"/>
    </row>
    <row r="23" spans="2:18" ht="39.950000000000003" customHeight="1" x14ac:dyDescent="0.2">
      <c r="H23" s="14">
        <f>120/20</f>
        <v>6</v>
      </c>
      <c r="I23">
        <f>120/20</f>
        <v>6</v>
      </c>
    </row>
    <row r="24" spans="2:18" ht="39.950000000000003" customHeight="1" x14ac:dyDescent="0.2">
      <c r="H24" s="14">
        <f>60/6</f>
        <v>10</v>
      </c>
      <c r="I24">
        <f>60/12</f>
        <v>5</v>
      </c>
    </row>
    <row r="25" spans="2:18" ht="39.950000000000003" customHeight="1" x14ac:dyDescent="0.2">
      <c r="H25">
        <f>50/10</f>
        <v>5</v>
      </c>
      <c r="I25">
        <f>50/5</f>
        <v>10</v>
      </c>
    </row>
  </sheetData>
  <mergeCells count="1">
    <mergeCell ref="G18:L18"/>
  </mergeCells>
  <phoneticPr fontId="1" type="noConversion"/>
  <pageMargins left="0.28999999999999998" right="0.28000000000000003" top="0.69" bottom="0.69" header="0.5" footer="0.5"/>
  <pageSetup paperSize="9" scale="7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O8" sqref="O8"/>
    </sheetView>
  </sheetViews>
  <sheetFormatPr defaultRowHeight="12.75" x14ac:dyDescent="0.2"/>
  <cols>
    <col min="1" max="1" width="26.7109375" customWidth="1"/>
    <col min="2" max="2" width="9.42578125" customWidth="1"/>
  </cols>
  <sheetData>
    <row r="1" spans="1:6" ht="15.75" x14ac:dyDescent="0.25">
      <c r="A1" s="15" t="s">
        <v>35</v>
      </c>
      <c r="B1" s="14"/>
      <c r="C1" s="14"/>
    </row>
    <row r="2" spans="1:6" ht="15" x14ac:dyDescent="0.2">
      <c r="A2" s="13"/>
      <c r="B2" s="14"/>
      <c r="C2" s="14"/>
    </row>
    <row r="3" spans="1:6" ht="19.5" x14ac:dyDescent="0.35">
      <c r="A3" s="13" t="s">
        <v>43</v>
      </c>
      <c r="B3" s="13" t="s">
        <v>44</v>
      </c>
      <c r="C3" s="14"/>
    </row>
    <row r="4" spans="1:6" ht="19.5" x14ac:dyDescent="0.35">
      <c r="A4" s="18" t="s">
        <v>37</v>
      </c>
      <c r="B4" s="13" t="s">
        <v>40</v>
      </c>
      <c r="C4" s="14"/>
    </row>
    <row r="5" spans="1:6" ht="19.5" x14ac:dyDescent="0.35">
      <c r="A5" s="18" t="s">
        <v>38</v>
      </c>
      <c r="B5" s="13" t="s">
        <v>41</v>
      </c>
      <c r="C5" s="14"/>
    </row>
    <row r="6" spans="1:6" ht="19.5" x14ac:dyDescent="0.35">
      <c r="A6" s="18" t="s">
        <v>39</v>
      </c>
      <c r="B6" s="13" t="s">
        <v>42</v>
      </c>
      <c r="C6" s="14"/>
    </row>
    <row r="7" spans="1:6" ht="19.5" x14ac:dyDescent="0.35">
      <c r="A7" s="13" t="s">
        <v>36</v>
      </c>
      <c r="B7" s="13" t="s">
        <v>71</v>
      </c>
      <c r="C7" s="14"/>
    </row>
    <row r="10" spans="1:6" ht="15" x14ac:dyDescent="0.2">
      <c r="B10" s="55" t="s">
        <v>0</v>
      </c>
      <c r="C10" s="56" t="s">
        <v>1</v>
      </c>
    </row>
    <row r="11" spans="1:6" x14ac:dyDescent="0.2">
      <c r="A11" s="54" t="s">
        <v>90</v>
      </c>
      <c r="B11" s="63">
        <v>300</v>
      </c>
      <c r="C11" s="63">
        <v>400</v>
      </c>
      <c r="E11" s="54" t="s">
        <v>97</v>
      </c>
    </row>
    <row r="12" spans="1:6" x14ac:dyDescent="0.2">
      <c r="A12" s="54" t="s">
        <v>89</v>
      </c>
      <c r="B12" s="64">
        <v>2</v>
      </c>
      <c r="C12" s="64">
        <v>4</v>
      </c>
      <c r="E12" s="65">
        <f>+SUMPRODUCT(B11:C11,B12:C12)</f>
        <v>2200</v>
      </c>
    </row>
    <row r="14" spans="1:6" x14ac:dyDescent="0.2">
      <c r="A14" s="54" t="s">
        <v>92</v>
      </c>
      <c r="B14" s="73" t="s">
        <v>91</v>
      </c>
      <c r="C14" s="73"/>
      <c r="D14" s="14" t="s">
        <v>94</v>
      </c>
      <c r="E14" s="14" t="s">
        <v>95</v>
      </c>
      <c r="F14" s="14" t="s">
        <v>93</v>
      </c>
    </row>
    <row r="15" spans="1:6" x14ac:dyDescent="0.2">
      <c r="B15" s="57">
        <v>20</v>
      </c>
      <c r="C15" s="58">
        <v>20</v>
      </c>
      <c r="D15">
        <f>+SUMPRODUCT($B$12:$C$12,B15:C15)</f>
        <v>120</v>
      </c>
      <c r="E15" s="14" t="s">
        <v>96</v>
      </c>
      <c r="F15">
        <v>120</v>
      </c>
    </row>
    <row r="16" spans="1:6" x14ac:dyDescent="0.2">
      <c r="B16" s="59">
        <v>6</v>
      </c>
      <c r="C16" s="60">
        <v>12</v>
      </c>
      <c r="D16">
        <f t="shared" ref="D16:D17" si="0">+SUMPRODUCT($B$12:$C$12,B16:C16)</f>
        <v>60</v>
      </c>
      <c r="E16" s="14" t="s">
        <v>96</v>
      </c>
      <c r="F16">
        <v>60</v>
      </c>
    </row>
    <row r="17" spans="2:6" x14ac:dyDescent="0.2">
      <c r="B17" s="61">
        <v>10</v>
      </c>
      <c r="C17" s="62">
        <v>5</v>
      </c>
      <c r="D17">
        <f t="shared" si="0"/>
        <v>40</v>
      </c>
      <c r="E17" s="14" t="s">
        <v>96</v>
      </c>
      <c r="F17">
        <v>50</v>
      </c>
    </row>
  </sheetData>
  <mergeCells count="1">
    <mergeCell ref="B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Model LP</vt:lpstr>
      <vt:lpstr>Uloha LP -grafické riešenie</vt:lpstr>
      <vt:lpstr>solver</vt:lpstr>
      <vt:lpstr>'Model LP'!Oblasť_tlače</vt:lpstr>
      <vt:lpstr>'Model LP'!OLE_LINK1</vt:lpstr>
    </vt:vector>
  </TitlesOfParts>
  <Company>KSOV FEM SPU Nitra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FANDEL</dc:creator>
  <cp:lastModifiedBy>mPriezvisko</cp:lastModifiedBy>
  <cp:lastPrinted>2020-02-17T09:55:53Z</cp:lastPrinted>
  <dcterms:created xsi:type="dcterms:W3CDTF">2009-12-18T07:28:14Z</dcterms:created>
  <dcterms:modified xsi:type="dcterms:W3CDTF">2020-02-17T12:06:42Z</dcterms:modified>
</cp:coreProperties>
</file>