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g1-my.sharepoint.com/personal/orszaghova_uniag_sk/Documents/Desktop/Graf linearnej F/"/>
    </mc:Choice>
  </mc:AlternateContent>
  <xr:revisionPtr revIDLastSave="0" documentId="14_{5BBA9F93-7234-436B-B995-115C823C18B3}" xr6:coauthVersionLast="47" xr6:coauthVersionMax="47" xr10:uidLastSave="{00000000-0000-0000-0000-000000000000}"/>
  <bookViews>
    <workbookView xWindow="-120" yWindow="-120" windowWidth="29040" windowHeight="15840" xr2:uid="{D2782B99-AD72-44B7-8F99-E9D5BE2A1730}"/>
  </bookViews>
  <sheets>
    <sheet name="Konvexná parabola" sheetId="1" r:id="rId1"/>
    <sheet name="Konkávna parabola" sheetId="2" r:id="rId2"/>
    <sheet name="exponenciálna f. y = e^x" sheetId="3" r:id="rId3"/>
    <sheet name="exponenciálna" sheetId="4" r:id="rId4"/>
    <sheet name="logaritmická funkcia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6" i="5" l="1"/>
  <c r="E86" i="5"/>
  <c r="F86" i="5"/>
  <c r="G86" i="5"/>
  <c r="H86" i="5"/>
  <c r="I86" i="5"/>
  <c r="J86" i="5"/>
  <c r="K86" i="5"/>
  <c r="L86" i="5"/>
  <c r="M86" i="5"/>
  <c r="D86" i="5"/>
  <c r="L52" i="5"/>
  <c r="E52" i="5"/>
  <c r="F52" i="5"/>
  <c r="G52" i="5"/>
  <c r="H52" i="5"/>
  <c r="I52" i="5"/>
  <c r="J52" i="5"/>
  <c r="K52" i="5"/>
  <c r="D52" i="5"/>
  <c r="T7" i="4" l="1"/>
  <c r="U7" i="4"/>
  <c r="V7" i="4"/>
  <c r="W7" i="4"/>
  <c r="X7" i="4"/>
  <c r="S7" i="4"/>
  <c r="K6" i="5"/>
  <c r="J6" i="5"/>
  <c r="I6" i="5"/>
  <c r="H6" i="5"/>
  <c r="G6" i="5"/>
  <c r="F6" i="5"/>
  <c r="E6" i="5"/>
  <c r="D6" i="5"/>
  <c r="E7" i="4"/>
  <c r="F7" i="4"/>
  <c r="G7" i="4"/>
  <c r="H7" i="4"/>
  <c r="I7" i="4"/>
  <c r="J7" i="4"/>
  <c r="D7" i="4"/>
  <c r="J7" i="3"/>
  <c r="I7" i="3"/>
  <c r="H7" i="3"/>
  <c r="G7" i="3"/>
  <c r="F7" i="3"/>
  <c r="E7" i="3"/>
  <c r="D7" i="3"/>
  <c r="D27" i="2"/>
  <c r="J6" i="2"/>
  <c r="M6" i="2"/>
  <c r="L6" i="2"/>
  <c r="K6" i="2"/>
  <c r="O6" i="2"/>
  <c r="P6" i="2"/>
  <c r="Q6" i="2"/>
  <c r="R6" i="2"/>
  <c r="N6" i="2"/>
  <c r="D24" i="2"/>
  <c r="D22" i="2"/>
  <c r="D13" i="2"/>
  <c r="D14" i="2" s="1"/>
  <c r="D27" i="1"/>
  <c r="D24" i="1"/>
  <c r="D22" i="1"/>
  <c r="P6" i="1"/>
  <c r="Q6" i="1"/>
  <c r="I6" i="1"/>
  <c r="J6" i="1"/>
  <c r="K6" i="1"/>
  <c r="L6" i="1"/>
  <c r="M6" i="1"/>
  <c r="N6" i="1"/>
  <c r="O6" i="1"/>
  <c r="D13" i="1"/>
  <c r="D14" i="1" s="1"/>
</calcChain>
</file>

<file path=xl/sharedStrings.xml><?xml version="1.0" encoding="utf-8"?>
<sst xmlns="http://schemas.openxmlformats.org/spreadsheetml/2006/main" count="92" uniqueCount="41">
  <si>
    <t>kvadratická funkcia</t>
  </si>
  <si>
    <t>y</t>
  </si>
  <si>
    <t>y  =</t>
  </si>
  <si>
    <t>vrchol paraboly</t>
  </si>
  <si>
    <t>x= - b/2a</t>
  </si>
  <si>
    <t>x</t>
  </si>
  <si>
    <t>x(V) =</t>
  </si>
  <si>
    <t xml:space="preserve">y(V) = </t>
  </si>
  <si>
    <t>a =</t>
  </si>
  <si>
    <t>b =</t>
  </si>
  <si>
    <t>c =</t>
  </si>
  <si>
    <t xml:space="preserve">x(1)  = </t>
  </si>
  <si>
    <t xml:space="preserve">x(2)  = </t>
  </si>
  <si>
    <t xml:space="preserve">x(1) = </t>
  </si>
  <si>
    <t>VZOREC</t>
  </si>
  <si>
    <t>x^2-4*x-5</t>
  </si>
  <si>
    <t>(-b+ SQRT(b^2-4ac))/2a</t>
  </si>
  <si>
    <t>(-b - SQRT(b^2-4ac))/2a</t>
  </si>
  <si>
    <t>na osi x</t>
  </si>
  <si>
    <t>x = 0</t>
  </si>
  <si>
    <t xml:space="preserve">y(0) = </t>
  </si>
  <si>
    <t>na osi y</t>
  </si>
  <si>
    <t xml:space="preserve">    -x^2  -4*x  + 5</t>
  </si>
  <si>
    <t>y = e^x</t>
  </si>
  <si>
    <t>y = e^x+3</t>
  </si>
  <si>
    <t>y = lnx</t>
  </si>
  <si>
    <t>asymptota</t>
  </si>
  <si>
    <t>y = e^(x+1)+3</t>
  </si>
  <si>
    <t xml:space="preserve">os x je </t>
  </si>
  <si>
    <t xml:space="preserve">exponenciálna funkcia </t>
  </si>
  <si>
    <t>graf tej istej funkcie zväčšený</t>
  </si>
  <si>
    <t>logaritmická funkcia</t>
  </si>
  <si>
    <t xml:space="preserve">os y je </t>
  </si>
  <si>
    <t>y = ln(x+4)</t>
  </si>
  <si>
    <t>priamka</t>
  </si>
  <si>
    <t>x = -4</t>
  </si>
  <si>
    <t>ln(x)</t>
  </si>
  <si>
    <t>y = 1+ln(x+4)</t>
  </si>
  <si>
    <t>(-3+4)=1</t>
  </si>
  <si>
    <t>ln1 = 0</t>
  </si>
  <si>
    <t>graf funkcie sa blíži k osi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</si>
</sst>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2" borderId="0" xfId="0" applyFont="1" applyFill="1"/>
    <xf numFmtId="0" fontId="0" fillId="0" borderId="0" xfId="0" applyBorder="1"/>
    <xf numFmtId="0" fontId="0" fillId="0" borderId="1" xfId="0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0" fillId="5" borderId="0" xfId="0" applyFill="1" applyAlignment="1">
      <alignment horizontal="center"/>
    </xf>
    <xf numFmtId="0" fontId="0" fillId="5" borderId="0" xfId="0" applyFill="1"/>
    <xf numFmtId="0" fontId="0" fillId="3" borderId="0" xfId="0" applyFill="1"/>
    <xf numFmtId="0" fontId="1" fillId="6" borderId="1" xfId="0" applyFont="1" applyFill="1" applyBorder="1"/>
    <xf numFmtId="0" fontId="0" fillId="0" borderId="0" xfId="0" applyFill="1" applyBorder="1"/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6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/>
    <xf numFmtId="0" fontId="0" fillId="0" borderId="0" xfId="0" applyAlignment="1">
      <alignment horizontal="right"/>
    </xf>
    <xf numFmtId="0" fontId="0" fillId="2" borderId="0" xfId="0" applyFill="1"/>
    <xf numFmtId="0" fontId="1" fillId="2" borderId="0" xfId="0" applyFont="1" applyFill="1"/>
    <xf numFmtId="0" fontId="4" fillId="7" borderId="0" xfId="0" applyFont="1" applyFill="1"/>
    <xf numFmtId="0" fontId="0" fillId="7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5" fillId="3" borderId="2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'Konvexná parabola'!$H$6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'Konvexná parabola'!$I$5:$Q$5</c:f>
              <c:numCache>
                <c:formatCode>General</c:formatCode>
                <c:ptCount val="9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</c:numCache>
            </c:numRef>
          </c:xVal>
          <c:yVal>
            <c:numRef>
              <c:f>'Konvexná parabola'!$I$6:$Q$6</c:f>
              <c:numCache>
                <c:formatCode>General</c:formatCode>
                <c:ptCount val="9"/>
                <c:pt idx="0">
                  <c:v>7</c:v>
                </c:pt>
                <c:pt idx="1">
                  <c:v>0</c:v>
                </c:pt>
                <c:pt idx="2">
                  <c:v>-5</c:v>
                </c:pt>
                <c:pt idx="3">
                  <c:v>-8</c:v>
                </c:pt>
                <c:pt idx="4">
                  <c:v>-9</c:v>
                </c:pt>
                <c:pt idx="5">
                  <c:v>-8</c:v>
                </c:pt>
                <c:pt idx="6">
                  <c:v>-5</c:v>
                </c:pt>
                <c:pt idx="7">
                  <c:v>0</c:v>
                </c:pt>
                <c:pt idx="8">
                  <c:v>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9A5-4F18-9651-53DD5E908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4220304"/>
        <c:axId val="1324228208"/>
      </c:scatterChart>
      <c:valAx>
        <c:axId val="1324220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24228208"/>
        <c:crosses val="autoZero"/>
        <c:crossBetween val="midCat"/>
      </c:valAx>
      <c:valAx>
        <c:axId val="132422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2422030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'Konkávna parabola'!$J$5:$R$5</c:f>
              <c:numCache>
                <c:formatCode>General</c:formatCode>
                <c:ptCount val="9"/>
                <c:pt idx="0">
                  <c:v>-6</c:v>
                </c:pt>
                <c:pt idx="1">
                  <c:v>-5</c:v>
                </c:pt>
                <c:pt idx="2">
                  <c:v>-4</c:v>
                </c:pt>
                <c:pt idx="3">
                  <c:v>-3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xVal>
          <c:yVal>
            <c:numRef>
              <c:f>'Konkávna parabola'!$J$6:$R$6</c:f>
              <c:numCache>
                <c:formatCode>General</c:formatCode>
                <c:ptCount val="9"/>
                <c:pt idx="0">
                  <c:v>-7</c:v>
                </c:pt>
                <c:pt idx="1">
                  <c:v>0</c:v>
                </c:pt>
                <c:pt idx="2">
                  <c:v>5</c:v>
                </c:pt>
                <c:pt idx="3">
                  <c:v>8</c:v>
                </c:pt>
                <c:pt idx="4">
                  <c:v>9</c:v>
                </c:pt>
                <c:pt idx="5">
                  <c:v>8</c:v>
                </c:pt>
                <c:pt idx="6">
                  <c:v>5</c:v>
                </c:pt>
                <c:pt idx="7">
                  <c:v>0</c:v>
                </c:pt>
                <c:pt idx="8">
                  <c:v>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76-498B-9E97-1F1C46B4C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6212496"/>
        <c:axId val="1316209168"/>
      </c:scatterChart>
      <c:valAx>
        <c:axId val="1316212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16209168"/>
        <c:crosses val="autoZero"/>
        <c:crossBetween val="midCat"/>
      </c:valAx>
      <c:valAx>
        <c:axId val="131620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1621249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</a:t>
            </a:r>
            <a:r>
              <a:rPr lang="sk-SK"/>
              <a:t> = e</a:t>
            </a:r>
            <a:r>
              <a:rPr lang="en-US"/>
              <a:t>^x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'exponenciálna f. y = e^x'!$C$7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5.7179987004548502E-2"/>
                  <c:y val="-2.4132723136478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29-4BB0-9B76-16ADDDCB3C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'exponenciálna f. y = e^x'!$D$6:$L$6</c:f>
              <c:numCache>
                <c:formatCode>General</c:formatCode>
                <c:ptCount val="9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xVal>
          <c:yVal>
            <c:numRef>
              <c:f>'exponenciálna f. y = e^x'!$D$7:$L$7</c:f>
              <c:numCache>
                <c:formatCode>General</c:formatCode>
                <c:ptCount val="9"/>
                <c:pt idx="0">
                  <c:v>5.0244916332416546E-2</c:v>
                </c:pt>
                <c:pt idx="1">
                  <c:v>0.13616372326084886</c:v>
                </c:pt>
                <c:pt idx="2">
                  <c:v>0.36900369003690037</c:v>
                </c:pt>
                <c:pt idx="3">
                  <c:v>1</c:v>
                </c:pt>
                <c:pt idx="4">
                  <c:v>2.71</c:v>
                </c:pt>
                <c:pt idx="5">
                  <c:v>7.3441000000000001</c:v>
                </c:pt>
                <c:pt idx="6">
                  <c:v>19.902511000000001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829-4BB0-9B76-16ADDDCB3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2881199"/>
        <c:axId val="1112882447"/>
      </c:scatterChart>
      <c:valAx>
        <c:axId val="11128811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12882447"/>
        <c:crosses val="autoZero"/>
        <c:crossBetween val="midCat"/>
      </c:valAx>
      <c:valAx>
        <c:axId val="1112882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128811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 = e^x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'exponenciálna f. y = e^x'!$C$7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8D-45EF-8D45-9145851A42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'exponenciálna f. y = e^x'!$D$6:$J$6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xVal>
          <c:yVal>
            <c:numRef>
              <c:f>'exponenciálna f. y = e^x'!$D$7:$J$7</c:f>
              <c:numCache>
                <c:formatCode>General</c:formatCode>
                <c:ptCount val="7"/>
                <c:pt idx="0">
                  <c:v>5.0244916332416546E-2</c:v>
                </c:pt>
                <c:pt idx="1">
                  <c:v>0.13616372326084886</c:v>
                </c:pt>
                <c:pt idx="2">
                  <c:v>0.36900369003690037</c:v>
                </c:pt>
                <c:pt idx="3">
                  <c:v>1</c:v>
                </c:pt>
                <c:pt idx="4">
                  <c:v>2.71</c:v>
                </c:pt>
                <c:pt idx="5">
                  <c:v>7.3441000000000001</c:v>
                </c:pt>
                <c:pt idx="6">
                  <c:v>19.902511000000001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88D-45EF-8D45-9145851A4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2859151"/>
        <c:axId val="1112878703"/>
      </c:scatterChart>
      <c:valAx>
        <c:axId val="11128591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accent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12878703"/>
        <c:crosses val="autoZero"/>
        <c:crossBetween val="midCat"/>
      </c:valAx>
      <c:valAx>
        <c:axId val="1112878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128591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y = e^x+3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exponenciálna!$C$7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4.2533524455102015E-2"/>
                  <c:y val="-8.00199860941646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78-459A-8AA3-D88CF80888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exponenciálna!$D$6:$J$6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xVal>
          <c:yVal>
            <c:numRef>
              <c:f>exponenciálna!$D$7:$J$7</c:f>
              <c:numCache>
                <c:formatCode>General</c:formatCode>
                <c:ptCount val="7"/>
                <c:pt idx="0">
                  <c:v>3.0502449163324163</c:v>
                </c:pt>
                <c:pt idx="1">
                  <c:v>3.1361637232608488</c:v>
                </c:pt>
                <c:pt idx="2">
                  <c:v>3.3690036900369003</c:v>
                </c:pt>
                <c:pt idx="3">
                  <c:v>4</c:v>
                </c:pt>
                <c:pt idx="4">
                  <c:v>5.71</c:v>
                </c:pt>
                <c:pt idx="5">
                  <c:v>10.344100000000001</c:v>
                </c:pt>
                <c:pt idx="6">
                  <c:v>22.902511000000001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E78-459A-8AA3-D88CF80888BC}"/>
            </c:ext>
          </c:extLst>
        </c:ser>
        <c:ser>
          <c:idx val="1"/>
          <c:order val="1"/>
          <c:tx>
            <c:strRef>
              <c:f>exponenciálna!$C$8</c:f>
              <c:strCache>
                <c:ptCount val="1"/>
                <c:pt idx="0">
                  <c:v>asymptota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3.6985673439219144E-2"/>
                  <c:y val="1.100274808794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78-459A-8AA3-D88CF80888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exponenciálna!$D$6:$J$6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xVal>
          <c:yVal>
            <c:numRef>
              <c:f>exponenciálna!$D$8:$J$8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E78-459A-8AA3-D88CF8088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06975"/>
        <c:axId val="39905311"/>
      </c:scatterChart>
      <c:valAx>
        <c:axId val="399069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9905311"/>
        <c:crosses val="autoZero"/>
        <c:crossBetween val="midCat"/>
      </c:valAx>
      <c:valAx>
        <c:axId val="39905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99069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y = e^(x+1)+3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exponenciálna!$R$7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2A-478F-B3F5-C701A95013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exponenciálna!$S$6:$Y$6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</c:numCache>
            </c:numRef>
          </c:xVal>
          <c:yVal>
            <c:numRef>
              <c:f>exponenciálna!$S$7:$Y$7</c:f>
              <c:numCache>
                <c:formatCode>General</c:formatCode>
                <c:ptCount val="7"/>
                <c:pt idx="0">
                  <c:v>3.1361637232608488</c:v>
                </c:pt>
                <c:pt idx="1">
                  <c:v>3.3690036900369003</c:v>
                </c:pt>
                <c:pt idx="2">
                  <c:v>4</c:v>
                </c:pt>
                <c:pt idx="3">
                  <c:v>5.71</c:v>
                </c:pt>
                <c:pt idx="4">
                  <c:v>10.344100000000001</c:v>
                </c:pt>
                <c:pt idx="5">
                  <c:v>22.902511000000001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50F-4507-86BB-368643F6E76A}"/>
            </c:ext>
          </c:extLst>
        </c:ser>
        <c:ser>
          <c:idx val="1"/>
          <c:order val="1"/>
          <c:tx>
            <c:strRef>
              <c:f>exponenciálna!$R$8</c:f>
              <c:strCache>
                <c:ptCount val="1"/>
                <c:pt idx="0">
                  <c:v>asymptota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3.6503362151777137E-2"/>
                  <c:y val="1.1048335161409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0F-4507-86BB-368643F6E7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exponenciálna!$S$6:$Y$6</c:f>
              <c:numCache>
                <c:formatCode>General</c:formatCode>
                <c:ptCount val="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</c:numCache>
            </c:numRef>
          </c:xVal>
          <c:yVal>
            <c:numRef>
              <c:f>exponenciálna!$S$8:$Y$8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50F-4507-86BB-368643F6E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644735"/>
        <c:axId val="139645151"/>
      </c:scatterChart>
      <c:valAx>
        <c:axId val="139644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9645151"/>
        <c:crosses val="autoZero"/>
        <c:crossBetween val="midCat"/>
      </c:valAx>
      <c:valAx>
        <c:axId val="139645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96447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'logaritmická funkcia'!$C$6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'logaritmická funkcia'!$D$5:$K$5</c:f>
              <c:numCache>
                <c:formatCode>General</c:formatCode>
                <c:ptCount val="8"/>
                <c:pt idx="0">
                  <c:v>0.01</c:v>
                </c:pt>
                <c:pt idx="1">
                  <c:v>0.1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5</c:v>
                </c:pt>
              </c:numCache>
            </c:numRef>
          </c:xVal>
          <c:yVal>
            <c:numRef>
              <c:f>'logaritmická funkcia'!$D$6:$K$6</c:f>
              <c:numCache>
                <c:formatCode>General</c:formatCode>
                <c:ptCount val="8"/>
                <c:pt idx="0">
                  <c:v>-4.6051701859880909</c:v>
                </c:pt>
                <c:pt idx="1">
                  <c:v>-2.3025850929940455</c:v>
                </c:pt>
                <c:pt idx="2">
                  <c:v>-0.69314718055994529</c:v>
                </c:pt>
                <c:pt idx="3">
                  <c:v>0</c:v>
                </c:pt>
                <c:pt idx="4">
                  <c:v>0.69314718055994529</c:v>
                </c:pt>
                <c:pt idx="5">
                  <c:v>0.91629073187415511</c:v>
                </c:pt>
                <c:pt idx="6">
                  <c:v>1.0986122886681098</c:v>
                </c:pt>
                <c:pt idx="7">
                  <c:v>1.6094379124341003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DA-4E03-8D92-FA587FEB1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3572655"/>
        <c:axId val="1193565583"/>
      </c:scatterChart>
      <c:valAx>
        <c:axId val="11935726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93565583"/>
        <c:crosses val="autoZero"/>
        <c:crossBetween val="midCat"/>
      </c:valAx>
      <c:valAx>
        <c:axId val="1193565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accent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9357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'logaritmická funkcia'!$C$52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'logaritmická funkcia'!$D$51:$L$51</c:f>
              <c:numCache>
                <c:formatCode>General</c:formatCode>
                <c:ptCount val="9"/>
                <c:pt idx="0">
                  <c:v>-3.9</c:v>
                </c:pt>
                <c:pt idx="1">
                  <c:v>-3.7</c:v>
                </c:pt>
                <c:pt idx="2">
                  <c:v>-3.4</c:v>
                </c:pt>
                <c:pt idx="3">
                  <c:v>-3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xVal>
          <c:yVal>
            <c:numRef>
              <c:f>'logaritmická funkcia'!$D$52:$L$52</c:f>
              <c:numCache>
                <c:formatCode>General</c:formatCode>
                <c:ptCount val="9"/>
                <c:pt idx="0">
                  <c:v>-2.302585092994045</c:v>
                </c:pt>
                <c:pt idx="1">
                  <c:v>-1.2039728043259366</c:v>
                </c:pt>
                <c:pt idx="2">
                  <c:v>-0.5108256237659905</c:v>
                </c:pt>
                <c:pt idx="3">
                  <c:v>0</c:v>
                </c:pt>
                <c:pt idx="4">
                  <c:v>0.69314718055994529</c:v>
                </c:pt>
                <c:pt idx="5">
                  <c:v>1.0986122886681098</c:v>
                </c:pt>
                <c:pt idx="6">
                  <c:v>1.3862943611198906</c:v>
                </c:pt>
                <c:pt idx="7">
                  <c:v>1.6094379124341003</c:v>
                </c:pt>
                <c:pt idx="8">
                  <c:v>1.791759469228055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3F-4B5D-945A-5949F802A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0312383"/>
        <c:axId val="950317375"/>
      </c:scatterChart>
      <c:valAx>
        <c:axId val="950312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50317375"/>
        <c:crosses val="autoZero"/>
        <c:crossBetween val="midCat"/>
      </c:valAx>
      <c:valAx>
        <c:axId val="95031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503123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'logaritmická funkcia'!$C$86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8.450876351018359E-17"/>
                  <c:y val="2.8202111679375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62-46F2-9CB9-A6D29231D1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'logaritmická funkcia'!$D$85:$M$85</c:f>
              <c:numCache>
                <c:formatCode>General</c:formatCode>
                <c:ptCount val="10"/>
                <c:pt idx="0">
                  <c:v>-3.9</c:v>
                </c:pt>
                <c:pt idx="1">
                  <c:v>-3.75</c:v>
                </c:pt>
                <c:pt idx="2">
                  <c:v>-3.45</c:v>
                </c:pt>
                <c:pt idx="3">
                  <c:v>-3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</c:numCache>
            </c:numRef>
          </c:xVal>
          <c:yVal>
            <c:numRef>
              <c:f>'logaritmická funkcia'!$D$86:$M$86</c:f>
              <c:numCache>
                <c:formatCode>General</c:formatCode>
                <c:ptCount val="10"/>
                <c:pt idx="0">
                  <c:v>-1.302585092994045</c:v>
                </c:pt>
                <c:pt idx="1">
                  <c:v>-0.38629436111989057</c:v>
                </c:pt>
                <c:pt idx="2">
                  <c:v>0.40216299924437926</c:v>
                </c:pt>
                <c:pt idx="3">
                  <c:v>1</c:v>
                </c:pt>
                <c:pt idx="4">
                  <c:v>1.6931471805599454</c:v>
                </c:pt>
                <c:pt idx="5">
                  <c:v>2.09861228866811</c:v>
                </c:pt>
                <c:pt idx="6">
                  <c:v>2.3862943611198908</c:v>
                </c:pt>
                <c:pt idx="7">
                  <c:v>2.6094379124341005</c:v>
                </c:pt>
                <c:pt idx="8">
                  <c:v>2.791759469228055</c:v>
                </c:pt>
                <c:pt idx="9">
                  <c:v>2.9459101490553135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62-46F2-9CB9-A6D29231D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5987295"/>
        <c:axId val="1185987711"/>
      </c:scatterChart>
      <c:valAx>
        <c:axId val="1185987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85987711"/>
        <c:crosses val="autoZero"/>
        <c:crossBetween val="midCat"/>
      </c:valAx>
      <c:valAx>
        <c:axId val="118598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1859872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2.emf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61911</xdr:colOff>
      <xdr:row>8</xdr:row>
      <xdr:rowOff>33336</xdr:rowOff>
    </xdr:from>
    <xdr:to>
      <xdr:col>16</xdr:col>
      <xdr:colOff>476250</xdr:colOff>
      <xdr:row>31</xdr:row>
      <xdr:rowOff>38100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403DE4D5-CCBF-EE8D-36FB-91147EEF70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152401</xdr:colOff>
      <xdr:row>28</xdr:row>
      <xdr:rowOff>105347</xdr:rowOff>
    </xdr:from>
    <xdr:to>
      <xdr:col>4</xdr:col>
      <xdr:colOff>257176</xdr:colOff>
      <xdr:row>37</xdr:row>
      <xdr:rowOff>171212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D1EB6A31-37E7-4CBC-D4F6-DA574E99F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1" y="5534597"/>
          <a:ext cx="2209800" cy="1780365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195262</xdr:colOff>
      <xdr:row>7</xdr:row>
      <xdr:rowOff>80961</xdr:rowOff>
    </xdr:from>
    <xdr:to>
      <xdr:col>17</xdr:col>
      <xdr:colOff>257175</xdr:colOff>
      <xdr:row>30</xdr:row>
      <xdr:rowOff>95250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10D5564C-6D68-675A-3B4A-02AE72B57A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209550</xdr:colOff>
      <xdr:row>5</xdr:row>
      <xdr:rowOff>19050</xdr:rowOff>
    </xdr:from>
    <xdr:to>
      <xdr:col>4</xdr:col>
      <xdr:colOff>304800</xdr:colOff>
      <xdr:row>6</xdr:row>
      <xdr:rowOff>114300</xdr:rowOff>
    </xdr:to>
    <xdr:cxnSp macro="">
      <xdr:nvCxnSpPr>
        <xdr:cNvPr id="10" name="Rovná spojovacia šípka 9">
          <a:extLst>
            <a:ext uri="{FF2B5EF4-FFF2-40B4-BE49-F238E27FC236}">
              <a16:creationId xmlns:a16="http://schemas.microsoft.com/office/drawing/2014/main" id="{BE3E7B4C-74FF-0776-9229-2855DA3F84F8}"/>
            </a:ext>
          </a:extLst>
        </xdr:cNvPr>
        <xdr:cNvCxnSpPr/>
      </xdr:nvCxnSpPr>
      <xdr:spPr>
        <a:xfrm flipH="1" flipV="1">
          <a:off x="2038350" y="1066800"/>
          <a:ext cx="885825" cy="285750"/>
        </a:xfrm>
        <a:prstGeom prst="straightConnector1">
          <a:avLst/>
        </a:prstGeom>
        <a:ln>
          <a:solidFill>
            <a:srgbClr val="FF000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85725</xdr:colOff>
      <xdr:row>29</xdr:row>
      <xdr:rowOff>66675</xdr:rowOff>
    </xdr:from>
    <xdr:to>
      <xdr:col>5</xdr:col>
      <xdr:colOff>285750</xdr:colOff>
      <xdr:row>38</xdr:row>
      <xdr:rowOff>132540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E5955FA3-9911-4D87-8CAB-5AE4053E1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4925" y="5686425"/>
          <a:ext cx="2209800" cy="1780365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9</xdr:row>
      <xdr:rowOff>157161</xdr:rowOff>
    </xdr:from>
    <xdr:to>
      <xdr:col>10</xdr:col>
      <xdr:colOff>85724</xdr:colOff>
      <xdr:row>37</xdr:row>
      <xdr:rowOff>85725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33779332-395F-03D6-560D-23E9C3FE3C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66675</xdr:colOff>
      <xdr:row>2</xdr:row>
      <xdr:rowOff>85725</xdr:rowOff>
    </xdr:from>
    <xdr:to>
      <xdr:col>25</xdr:col>
      <xdr:colOff>428625</xdr:colOff>
      <xdr:row>60</xdr:row>
      <xdr:rowOff>57150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C4C36D54-162F-7732-7980-E76490B435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142875</xdr:colOff>
      <xdr:row>39</xdr:row>
      <xdr:rowOff>38100</xdr:rowOff>
    </xdr:from>
    <xdr:to>
      <xdr:col>8</xdr:col>
      <xdr:colOff>295275</xdr:colOff>
      <xdr:row>41</xdr:row>
      <xdr:rowOff>9525</xdr:rowOff>
    </xdr:to>
    <xdr:sp macro="" textlink="">
      <xdr:nvSpPr>
        <xdr:cNvPr id="7" name="BlokTextu 6">
          <a:extLst>
            <a:ext uri="{FF2B5EF4-FFF2-40B4-BE49-F238E27FC236}">
              <a16:creationId xmlns:a16="http://schemas.microsoft.com/office/drawing/2014/main" id="{5EB4D49B-B1B1-4A4E-A06D-CFA0CCFEE791}"/>
            </a:ext>
          </a:extLst>
        </xdr:cNvPr>
        <xdr:cNvSpPr txBox="1"/>
      </xdr:nvSpPr>
      <xdr:spPr>
        <a:xfrm>
          <a:off x="3800475" y="7467600"/>
          <a:ext cx="1371600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priesečník na osi y</a:t>
          </a:r>
        </a:p>
      </xdr:txBody>
    </xdr:sp>
    <xdr:clientData/>
  </xdr:twoCellAnchor>
  <xdr:twoCellAnchor>
    <xdr:from>
      <xdr:col>19</xdr:col>
      <xdr:colOff>533400</xdr:colOff>
      <xdr:row>61</xdr:row>
      <xdr:rowOff>161925</xdr:rowOff>
    </xdr:from>
    <xdr:to>
      <xdr:col>22</xdr:col>
      <xdr:colOff>76200</xdr:colOff>
      <xdr:row>63</xdr:row>
      <xdr:rowOff>133350</xdr:rowOff>
    </xdr:to>
    <xdr:sp macro="" textlink="">
      <xdr:nvSpPr>
        <xdr:cNvPr id="8" name="BlokTextu 7">
          <a:extLst>
            <a:ext uri="{FF2B5EF4-FFF2-40B4-BE49-F238E27FC236}">
              <a16:creationId xmlns:a16="http://schemas.microsoft.com/office/drawing/2014/main" id="{62EAC1D0-621C-4144-8886-C72A05138F10}"/>
            </a:ext>
          </a:extLst>
        </xdr:cNvPr>
        <xdr:cNvSpPr txBox="1"/>
      </xdr:nvSpPr>
      <xdr:spPr>
        <a:xfrm>
          <a:off x="12115800" y="11782425"/>
          <a:ext cx="1371600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priesečník na osi y</a:t>
          </a:r>
        </a:p>
      </xdr:txBody>
    </xdr:sp>
    <xdr:clientData/>
  </xdr:twoCellAnchor>
  <xdr:twoCellAnchor>
    <xdr:from>
      <xdr:col>6</xdr:col>
      <xdr:colOff>171450</xdr:colOff>
      <xdr:row>35</xdr:row>
      <xdr:rowOff>38100</xdr:rowOff>
    </xdr:from>
    <xdr:to>
      <xdr:col>7</xdr:col>
      <xdr:colOff>209550</xdr:colOff>
      <xdr:row>39</xdr:row>
      <xdr:rowOff>9525</xdr:rowOff>
    </xdr:to>
    <xdr:cxnSp macro="">
      <xdr:nvCxnSpPr>
        <xdr:cNvPr id="9" name="Rovná spojovacia šípka 8">
          <a:extLst>
            <a:ext uri="{FF2B5EF4-FFF2-40B4-BE49-F238E27FC236}">
              <a16:creationId xmlns:a16="http://schemas.microsoft.com/office/drawing/2014/main" id="{0309B74F-4AEB-426C-AC42-B218BCD11AB6}"/>
            </a:ext>
          </a:extLst>
        </xdr:cNvPr>
        <xdr:cNvCxnSpPr/>
      </xdr:nvCxnSpPr>
      <xdr:spPr>
        <a:xfrm flipH="1" flipV="1">
          <a:off x="3829050" y="6705600"/>
          <a:ext cx="647700" cy="733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304800</xdr:colOff>
      <xdr:row>57</xdr:row>
      <xdr:rowOff>9525</xdr:rowOff>
    </xdr:from>
    <xdr:to>
      <xdr:col>20</xdr:col>
      <xdr:colOff>438150</xdr:colOff>
      <xdr:row>61</xdr:row>
      <xdr:rowOff>114300</xdr:rowOff>
    </xdr:to>
    <xdr:cxnSp macro="">
      <xdr:nvCxnSpPr>
        <xdr:cNvPr id="11" name="Rovná spojovacia šípka 10">
          <a:extLst>
            <a:ext uri="{FF2B5EF4-FFF2-40B4-BE49-F238E27FC236}">
              <a16:creationId xmlns:a16="http://schemas.microsoft.com/office/drawing/2014/main" id="{03E027AC-50B2-4C8F-A97F-2658F9746095}"/>
            </a:ext>
          </a:extLst>
        </xdr:cNvPr>
        <xdr:cNvCxnSpPr/>
      </xdr:nvCxnSpPr>
      <xdr:spPr>
        <a:xfrm flipH="1" flipV="1">
          <a:off x="11887200" y="10868025"/>
          <a:ext cx="742950" cy="866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180976</xdr:colOff>
      <xdr:row>9</xdr:row>
      <xdr:rowOff>85722</xdr:rowOff>
    </xdr:from>
    <xdr:to>
      <xdr:col>14</xdr:col>
      <xdr:colOff>342900</xdr:colOff>
      <xdr:row>79</xdr:row>
      <xdr:rowOff>171450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1FF42DDA-9E6B-D33A-4B8B-C3880D606F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142875</xdr:colOff>
      <xdr:row>9</xdr:row>
      <xdr:rowOff>71436</xdr:rowOff>
    </xdr:from>
    <xdr:to>
      <xdr:col>28</xdr:col>
      <xdr:colOff>47625</xdr:colOff>
      <xdr:row>79</xdr:row>
      <xdr:rowOff>171449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65A66910-47D2-22A2-F859-03A2511715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285750</xdr:colOff>
      <xdr:row>3</xdr:row>
      <xdr:rowOff>180975</xdr:rowOff>
    </xdr:from>
    <xdr:to>
      <xdr:col>29</xdr:col>
      <xdr:colOff>438150</xdr:colOff>
      <xdr:row>5</xdr:row>
      <xdr:rowOff>152400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B343E984-6211-8397-9C34-F3A56E472428}"/>
            </a:ext>
          </a:extLst>
        </xdr:cNvPr>
        <xdr:cNvSpPr txBox="1"/>
      </xdr:nvSpPr>
      <xdr:spPr>
        <a:xfrm>
          <a:off x="16935450" y="752475"/>
          <a:ext cx="1371600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priesečník na osi y</a:t>
          </a:r>
        </a:p>
      </xdr:txBody>
    </xdr:sp>
    <xdr:clientData/>
  </xdr:twoCellAnchor>
  <xdr:twoCellAnchor>
    <xdr:from>
      <xdr:col>28</xdr:col>
      <xdr:colOff>95250</xdr:colOff>
      <xdr:row>61</xdr:row>
      <xdr:rowOff>28575</xdr:rowOff>
    </xdr:from>
    <xdr:to>
      <xdr:col>30</xdr:col>
      <xdr:colOff>247650</xdr:colOff>
      <xdr:row>63</xdr:row>
      <xdr:rowOff>0</xdr:rowOff>
    </xdr:to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DCEB1DB7-C90D-44B6-B0BA-390C1E8B5EFF}"/>
            </a:ext>
          </a:extLst>
        </xdr:cNvPr>
        <xdr:cNvSpPr txBox="1"/>
      </xdr:nvSpPr>
      <xdr:spPr>
        <a:xfrm>
          <a:off x="17354550" y="11649075"/>
          <a:ext cx="1371600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priesečník na osi y</a:t>
          </a:r>
        </a:p>
      </xdr:txBody>
    </xdr:sp>
    <xdr:clientData/>
  </xdr:twoCellAnchor>
  <xdr:twoCellAnchor>
    <xdr:from>
      <xdr:col>24</xdr:col>
      <xdr:colOff>38100</xdr:colOff>
      <xdr:row>61</xdr:row>
      <xdr:rowOff>123825</xdr:rowOff>
    </xdr:from>
    <xdr:to>
      <xdr:col>28</xdr:col>
      <xdr:colOff>361950</xdr:colOff>
      <xdr:row>62</xdr:row>
      <xdr:rowOff>85725</xdr:rowOff>
    </xdr:to>
    <xdr:cxnSp macro="">
      <xdr:nvCxnSpPr>
        <xdr:cNvPr id="5" name="Rovná spojovacia šípka 4">
          <a:extLst>
            <a:ext uri="{FF2B5EF4-FFF2-40B4-BE49-F238E27FC236}">
              <a16:creationId xmlns:a16="http://schemas.microsoft.com/office/drawing/2014/main" id="{0830C2FA-51C3-11B4-F196-95A5BAB73A08}"/>
            </a:ext>
          </a:extLst>
        </xdr:cNvPr>
        <xdr:cNvCxnSpPr/>
      </xdr:nvCxnSpPr>
      <xdr:spPr>
        <a:xfrm flipH="1" flipV="1">
          <a:off x="14859000" y="11744325"/>
          <a:ext cx="2762250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476250</xdr:colOff>
      <xdr:row>66</xdr:row>
      <xdr:rowOff>152400</xdr:rowOff>
    </xdr:from>
    <xdr:to>
      <xdr:col>17</xdr:col>
      <xdr:colOff>19050</xdr:colOff>
      <xdr:row>68</xdr:row>
      <xdr:rowOff>123825</xdr:rowOff>
    </xdr:to>
    <xdr:sp macro="" textlink="">
      <xdr:nvSpPr>
        <xdr:cNvPr id="8" name="BlokTextu 7">
          <a:extLst>
            <a:ext uri="{FF2B5EF4-FFF2-40B4-BE49-F238E27FC236}">
              <a16:creationId xmlns:a16="http://schemas.microsoft.com/office/drawing/2014/main" id="{C3263F1C-9F71-4323-8483-10DE9E0F0DF6}"/>
            </a:ext>
          </a:extLst>
        </xdr:cNvPr>
        <xdr:cNvSpPr txBox="1"/>
      </xdr:nvSpPr>
      <xdr:spPr>
        <a:xfrm>
          <a:off x="9201150" y="12725400"/>
          <a:ext cx="1371600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priesečník na osi y</a:t>
          </a:r>
        </a:p>
      </xdr:txBody>
    </xdr:sp>
    <xdr:clientData/>
  </xdr:twoCellAnchor>
  <xdr:twoCellAnchor>
    <xdr:from>
      <xdr:col>9</xdr:col>
      <xdr:colOff>142875</xdr:colOff>
      <xdr:row>66</xdr:row>
      <xdr:rowOff>104775</xdr:rowOff>
    </xdr:from>
    <xdr:to>
      <xdr:col>15</xdr:col>
      <xdr:colOff>95250</xdr:colOff>
      <xdr:row>68</xdr:row>
      <xdr:rowOff>28575</xdr:rowOff>
    </xdr:to>
    <xdr:cxnSp macro="">
      <xdr:nvCxnSpPr>
        <xdr:cNvPr id="9" name="Rovná spojovacia šípka 8">
          <a:extLst>
            <a:ext uri="{FF2B5EF4-FFF2-40B4-BE49-F238E27FC236}">
              <a16:creationId xmlns:a16="http://schemas.microsoft.com/office/drawing/2014/main" id="{594F5042-5C4F-4D13-8E3D-27BD12E544D0}"/>
            </a:ext>
          </a:extLst>
        </xdr:cNvPr>
        <xdr:cNvCxnSpPr/>
      </xdr:nvCxnSpPr>
      <xdr:spPr>
        <a:xfrm flipH="1" flipV="1">
          <a:off x="5819775" y="12677775"/>
          <a:ext cx="3609975" cy="304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1</xdr:row>
      <xdr:rowOff>57150</xdr:rowOff>
    </xdr:from>
    <xdr:to>
      <xdr:col>13</xdr:col>
      <xdr:colOff>523875</xdr:colOff>
      <xdr:row>5</xdr:row>
      <xdr:rowOff>187678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44354CEB-E363-40F4-A080-F233949A8A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667" r="40476"/>
        <a:stretch/>
      </xdr:blipFill>
      <xdr:spPr bwMode="auto">
        <a:xfrm>
          <a:off x="7353300" y="247650"/>
          <a:ext cx="1095375" cy="892528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104775</xdr:colOff>
      <xdr:row>8</xdr:row>
      <xdr:rowOff>138111</xdr:rowOff>
    </xdr:from>
    <xdr:to>
      <xdr:col>18</xdr:col>
      <xdr:colOff>123825</xdr:colOff>
      <xdr:row>42</xdr:row>
      <xdr:rowOff>66675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105D1ED6-754A-AD23-5B61-12C5BA7EEB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16</xdr:row>
      <xdr:rowOff>180975</xdr:rowOff>
    </xdr:from>
    <xdr:to>
      <xdr:col>2</xdr:col>
      <xdr:colOff>647700</xdr:colOff>
      <xdr:row>18</xdr:row>
      <xdr:rowOff>161925</xdr:rowOff>
    </xdr:to>
    <xdr:sp macro="" textlink="">
      <xdr:nvSpPr>
        <xdr:cNvPr id="6" name="BlokTextu 5">
          <a:extLst>
            <a:ext uri="{FF2B5EF4-FFF2-40B4-BE49-F238E27FC236}">
              <a16:creationId xmlns:a16="http://schemas.microsoft.com/office/drawing/2014/main" id="{9B9E6929-4E97-4CA8-9D9B-60796E72F316}"/>
            </a:ext>
          </a:extLst>
        </xdr:cNvPr>
        <xdr:cNvSpPr txBox="1"/>
      </xdr:nvSpPr>
      <xdr:spPr>
        <a:xfrm>
          <a:off x="619125" y="3228975"/>
          <a:ext cx="13144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priesečník na osi x</a:t>
          </a:r>
        </a:p>
      </xdr:txBody>
    </xdr:sp>
    <xdr:clientData/>
  </xdr:twoCellAnchor>
  <xdr:twoCellAnchor>
    <xdr:from>
      <xdr:col>2</xdr:col>
      <xdr:colOff>276225</xdr:colOff>
      <xdr:row>18</xdr:row>
      <xdr:rowOff>57150</xdr:rowOff>
    </xdr:from>
    <xdr:to>
      <xdr:col>5</xdr:col>
      <xdr:colOff>438150</xdr:colOff>
      <xdr:row>19</xdr:row>
      <xdr:rowOff>66675</xdr:rowOff>
    </xdr:to>
    <xdr:cxnSp macro="">
      <xdr:nvCxnSpPr>
        <xdr:cNvPr id="7" name="Rovná spojovacia šípka 6">
          <a:extLst>
            <a:ext uri="{FF2B5EF4-FFF2-40B4-BE49-F238E27FC236}">
              <a16:creationId xmlns:a16="http://schemas.microsoft.com/office/drawing/2014/main" id="{86F705B6-E2AE-4704-B930-B5ACD7ECF3DE}"/>
            </a:ext>
          </a:extLst>
        </xdr:cNvPr>
        <xdr:cNvCxnSpPr/>
      </xdr:nvCxnSpPr>
      <xdr:spPr>
        <a:xfrm>
          <a:off x="1562100" y="3486150"/>
          <a:ext cx="2219325" cy="200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109537</xdr:colOff>
      <xdr:row>54</xdr:row>
      <xdr:rowOff>71436</xdr:rowOff>
    </xdr:from>
    <xdr:to>
      <xdr:col>12</xdr:col>
      <xdr:colOff>504825</xdr:colOff>
      <xdr:row>76</xdr:row>
      <xdr:rowOff>161925</xdr:rowOff>
    </xdr:to>
    <xdr:graphicFrame macro="">
      <xdr:nvGraphicFramePr>
        <xdr:cNvPr id="14" name="Graf 13">
          <a:extLst>
            <a:ext uri="{FF2B5EF4-FFF2-40B4-BE49-F238E27FC236}">
              <a16:creationId xmlns:a16="http://schemas.microsoft.com/office/drawing/2014/main" id="{9BCB117D-029A-7957-595A-EC7F35503D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285750</xdr:colOff>
      <xdr:row>56</xdr:row>
      <xdr:rowOff>133350</xdr:rowOff>
    </xdr:from>
    <xdr:to>
      <xdr:col>5</xdr:col>
      <xdr:colOff>295275</xdr:colOff>
      <xdr:row>74</xdr:row>
      <xdr:rowOff>152400</xdr:rowOff>
    </xdr:to>
    <xdr:cxnSp macro="">
      <xdr:nvCxnSpPr>
        <xdr:cNvPr id="16" name="Rovná spojnica 15">
          <a:extLst>
            <a:ext uri="{FF2B5EF4-FFF2-40B4-BE49-F238E27FC236}">
              <a16:creationId xmlns:a16="http://schemas.microsoft.com/office/drawing/2014/main" id="{B112DFBF-9EAD-BE7C-7A9E-1E4C7F2AA5EF}"/>
            </a:ext>
          </a:extLst>
        </xdr:cNvPr>
        <xdr:cNvCxnSpPr/>
      </xdr:nvCxnSpPr>
      <xdr:spPr>
        <a:xfrm flipH="1">
          <a:off x="3467100" y="10801350"/>
          <a:ext cx="9525" cy="34480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</xdr:colOff>
      <xdr:row>61</xdr:row>
      <xdr:rowOff>9525</xdr:rowOff>
    </xdr:from>
    <xdr:to>
      <xdr:col>3</xdr:col>
      <xdr:colOff>600075</xdr:colOff>
      <xdr:row>62</xdr:row>
      <xdr:rowOff>180975</xdr:rowOff>
    </xdr:to>
    <xdr:sp macro="" textlink="">
      <xdr:nvSpPr>
        <xdr:cNvPr id="17" name="BlokTextu 16">
          <a:extLst>
            <a:ext uri="{FF2B5EF4-FFF2-40B4-BE49-F238E27FC236}">
              <a16:creationId xmlns:a16="http://schemas.microsoft.com/office/drawing/2014/main" id="{5281C327-E0E6-407D-B469-109180FAA6EB}"/>
            </a:ext>
          </a:extLst>
        </xdr:cNvPr>
        <xdr:cNvSpPr txBox="1"/>
      </xdr:nvSpPr>
      <xdr:spPr>
        <a:xfrm>
          <a:off x="1257300" y="11630025"/>
          <a:ext cx="12477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priesečník na osi x</a:t>
          </a:r>
        </a:p>
      </xdr:txBody>
    </xdr:sp>
    <xdr:clientData/>
  </xdr:twoCellAnchor>
  <xdr:twoCellAnchor>
    <xdr:from>
      <xdr:col>3</xdr:col>
      <xdr:colOff>304800</xdr:colOff>
      <xdr:row>62</xdr:row>
      <xdr:rowOff>95250</xdr:rowOff>
    </xdr:from>
    <xdr:to>
      <xdr:col>6</xdr:col>
      <xdr:colOff>247650</xdr:colOff>
      <xdr:row>64</xdr:row>
      <xdr:rowOff>57150</xdr:rowOff>
    </xdr:to>
    <xdr:cxnSp macro="">
      <xdr:nvCxnSpPr>
        <xdr:cNvPr id="18" name="Rovná spojovacia šípka 17">
          <a:extLst>
            <a:ext uri="{FF2B5EF4-FFF2-40B4-BE49-F238E27FC236}">
              <a16:creationId xmlns:a16="http://schemas.microsoft.com/office/drawing/2014/main" id="{666A320F-CA89-41E7-A920-124D128971E0}"/>
            </a:ext>
          </a:extLst>
        </xdr:cNvPr>
        <xdr:cNvCxnSpPr/>
      </xdr:nvCxnSpPr>
      <xdr:spPr>
        <a:xfrm>
          <a:off x="2209800" y="11906250"/>
          <a:ext cx="182880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</xdr:colOff>
      <xdr:row>61</xdr:row>
      <xdr:rowOff>76200</xdr:rowOff>
    </xdr:from>
    <xdr:to>
      <xdr:col>15</xdr:col>
      <xdr:colOff>47625</xdr:colOff>
      <xdr:row>63</xdr:row>
      <xdr:rowOff>57150</xdr:rowOff>
    </xdr:to>
    <xdr:sp macro="" textlink="">
      <xdr:nvSpPr>
        <xdr:cNvPr id="21" name="BlokTextu 20">
          <a:extLst>
            <a:ext uri="{FF2B5EF4-FFF2-40B4-BE49-F238E27FC236}">
              <a16:creationId xmlns:a16="http://schemas.microsoft.com/office/drawing/2014/main" id="{D2CD9E85-D250-44F3-9A9B-4FFB437DFCE5}"/>
            </a:ext>
          </a:extLst>
        </xdr:cNvPr>
        <xdr:cNvSpPr txBox="1"/>
      </xdr:nvSpPr>
      <xdr:spPr>
        <a:xfrm>
          <a:off x="8077200" y="11696700"/>
          <a:ext cx="12477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priesečník na osi y</a:t>
          </a:r>
        </a:p>
      </xdr:txBody>
    </xdr:sp>
    <xdr:clientData/>
  </xdr:twoCellAnchor>
  <xdr:twoCellAnchor>
    <xdr:from>
      <xdr:col>9</xdr:col>
      <xdr:colOff>447675</xdr:colOff>
      <xdr:row>59</xdr:row>
      <xdr:rowOff>95250</xdr:rowOff>
    </xdr:from>
    <xdr:to>
      <xdr:col>13</xdr:col>
      <xdr:colOff>542925</xdr:colOff>
      <xdr:row>61</xdr:row>
      <xdr:rowOff>28575</xdr:rowOff>
    </xdr:to>
    <xdr:cxnSp macro="">
      <xdr:nvCxnSpPr>
        <xdr:cNvPr id="22" name="Rovná spojovacia šípka 21">
          <a:extLst>
            <a:ext uri="{FF2B5EF4-FFF2-40B4-BE49-F238E27FC236}">
              <a16:creationId xmlns:a16="http://schemas.microsoft.com/office/drawing/2014/main" id="{EAF457D1-557B-4946-8831-52880B7B727F}"/>
            </a:ext>
          </a:extLst>
        </xdr:cNvPr>
        <xdr:cNvCxnSpPr/>
      </xdr:nvCxnSpPr>
      <xdr:spPr>
        <a:xfrm flipH="1" flipV="1">
          <a:off x="6067425" y="11334750"/>
          <a:ext cx="2533650" cy="3143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71436</xdr:colOff>
      <xdr:row>89</xdr:row>
      <xdr:rowOff>52387</xdr:rowOff>
    </xdr:from>
    <xdr:to>
      <xdr:col>13</xdr:col>
      <xdr:colOff>95249</xdr:colOff>
      <xdr:row>110</xdr:row>
      <xdr:rowOff>104775</xdr:rowOff>
    </xdr:to>
    <xdr:graphicFrame macro="">
      <xdr:nvGraphicFramePr>
        <xdr:cNvPr id="29" name="Graf 28">
          <a:extLst>
            <a:ext uri="{FF2B5EF4-FFF2-40B4-BE49-F238E27FC236}">
              <a16:creationId xmlns:a16="http://schemas.microsoft.com/office/drawing/2014/main" id="{99AFFB39-AE75-A86E-6D5A-43A79BA38F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85725</xdr:colOff>
      <xdr:row>93</xdr:row>
      <xdr:rowOff>171451</xdr:rowOff>
    </xdr:from>
    <xdr:to>
      <xdr:col>3</xdr:col>
      <xdr:colOff>247650</xdr:colOff>
      <xdr:row>95</xdr:row>
      <xdr:rowOff>95251</xdr:rowOff>
    </xdr:to>
    <xdr:sp macro="" textlink="">
      <xdr:nvSpPr>
        <xdr:cNvPr id="30" name="BlokTextu 29">
          <a:extLst>
            <a:ext uri="{FF2B5EF4-FFF2-40B4-BE49-F238E27FC236}">
              <a16:creationId xmlns:a16="http://schemas.microsoft.com/office/drawing/2014/main" id="{E147300F-8BC9-4F18-289F-965FA4550005}"/>
            </a:ext>
          </a:extLst>
        </xdr:cNvPr>
        <xdr:cNvSpPr txBox="1"/>
      </xdr:nvSpPr>
      <xdr:spPr>
        <a:xfrm>
          <a:off x="1371600" y="17887951"/>
          <a:ext cx="94297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x = -3.631</a:t>
          </a:r>
        </a:p>
      </xdr:txBody>
    </xdr:sp>
    <xdr:clientData/>
  </xdr:twoCellAnchor>
  <xdr:twoCellAnchor>
    <xdr:from>
      <xdr:col>5</xdr:col>
      <xdr:colOff>219075</xdr:colOff>
      <xdr:row>91</xdr:row>
      <xdr:rowOff>133350</xdr:rowOff>
    </xdr:from>
    <xdr:to>
      <xdr:col>5</xdr:col>
      <xdr:colOff>228600</xdr:colOff>
      <xdr:row>109</xdr:row>
      <xdr:rowOff>152400</xdr:rowOff>
    </xdr:to>
    <xdr:cxnSp macro="">
      <xdr:nvCxnSpPr>
        <xdr:cNvPr id="32" name="Rovná spojnica 31">
          <a:extLst>
            <a:ext uri="{FF2B5EF4-FFF2-40B4-BE49-F238E27FC236}">
              <a16:creationId xmlns:a16="http://schemas.microsoft.com/office/drawing/2014/main" id="{7229C9BF-B71F-4BFD-B35C-148BD550F0A4}"/>
            </a:ext>
          </a:extLst>
        </xdr:cNvPr>
        <xdr:cNvCxnSpPr/>
      </xdr:nvCxnSpPr>
      <xdr:spPr>
        <a:xfrm flipH="1">
          <a:off x="3400425" y="17468850"/>
          <a:ext cx="9525" cy="34480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95</xdr:row>
      <xdr:rowOff>0</xdr:rowOff>
    </xdr:from>
    <xdr:to>
      <xdr:col>3</xdr:col>
      <xdr:colOff>323850</xdr:colOff>
      <xdr:row>96</xdr:row>
      <xdr:rowOff>171450</xdr:rowOff>
    </xdr:to>
    <xdr:sp macro="" textlink="">
      <xdr:nvSpPr>
        <xdr:cNvPr id="33" name="BlokTextu 32">
          <a:extLst>
            <a:ext uri="{FF2B5EF4-FFF2-40B4-BE49-F238E27FC236}">
              <a16:creationId xmlns:a16="http://schemas.microsoft.com/office/drawing/2014/main" id="{049E6AD7-A603-4EF8-9EB7-4E8467C8427C}"/>
            </a:ext>
          </a:extLst>
        </xdr:cNvPr>
        <xdr:cNvSpPr txBox="1"/>
      </xdr:nvSpPr>
      <xdr:spPr>
        <a:xfrm>
          <a:off x="1047750" y="18097500"/>
          <a:ext cx="134302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priesečník na osi x</a:t>
          </a:r>
        </a:p>
      </xdr:txBody>
    </xdr:sp>
    <xdr:clientData/>
  </xdr:twoCellAnchor>
  <xdr:twoCellAnchor>
    <xdr:from>
      <xdr:col>13</xdr:col>
      <xdr:colOff>552450</xdr:colOff>
      <xdr:row>90</xdr:row>
      <xdr:rowOff>180975</xdr:rowOff>
    </xdr:from>
    <xdr:to>
      <xdr:col>16</xdr:col>
      <xdr:colOff>66675</xdr:colOff>
      <xdr:row>92</xdr:row>
      <xdr:rowOff>161925</xdr:rowOff>
    </xdr:to>
    <xdr:sp macro="" textlink="">
      <xdr:nvSpPr>
        <xdr:cNvPr id="34" name="BlokTextu 33">
          <a:extLst>
            <a:ext uri="{FF2B5EF4-FFF2-40B4-BE49-F238E27FC236}">
              <a16:creationId xmlns:a16="http://schemas.microsoft.com/office/drawing/2014/main" id="{AD96F724-8F25-4D33-8F12-56CEDF3A25FD}"/>
            </a:ext>
          </a:extLst>
        </xdr:cNvPr>
        <xdr:cNvSpPr txBox="1"/>
      </xdr:nvSpPr>
      <xdr:spPr>
        <a:xfrm>
          <a:off x="8772525" y="17325975"/>
          <a:ext cx="134302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/>
            <a:t>priesečník na osi y</a:t>
          </a:r>
        </a:p>
      </xdr:txBody>
    </xdr:sp>
    <xdr:clientData/>
  </xdr:twoCellAnchor>
  <xdr:twoCellAnchor>
    <xdr:from>
      <xdr:col>2</xdr:col>
      <xdr:colOff>561975</xdr:colOff>
      <xdr:row>96</xdr:row>
      <xdr:rowOff>28575</xdr:rowOff>
    </xdr:from>
    <xdr:to>
      <xdr:col>5</xdr:col>
      <xdr:colOff>409575</xdr:colOff>
      <xdr:row>103</xdr:row>
      <xdr:rowOff>28575</xdr:rowOff>
    </xdr:to>
    <xdr:cxnSp macro="">
      <xdr:nvCxnSpPr>
        <xdr:cNvPr id="35" name="Rovná spojovacia šípka 34">
          <a:extLst>
            <a:ext uri="{FF2B5EF4-FFF2-40B4-BE49-F238E27FC236}">
              <a16:creationId xmlns:a16="http://schemas.microsoft.com/office/drawing/2014/main" id="{D93301FC-1C33-456D-A9AB-FE37F1AD9595}"/>
            </a:ext>
          </a:extLst>
        </xdr:cNvPr>
        <xdr:cNvCxnSpPr/>
      </xdr:nvCxnSpPr>
      <xdr:spPr>
        <a:xfrm>
          <a:off x="1847850" y="18316575"/>
          <a:ext cx="1905000" cy="1333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92</xdr:row>
      <xdr:rowOff>85725</xdr:rowOff>
    </xdr:from>
    <xdr:to>
      <xdr:col>15</xdr:col>
      <xdr:colOff>238125</xdr:colOff>
      <xdr:row>95</xdr:row>
      <xdr:rowOff>171450</xdr:rowOff>
    </xdr:to>
    <xdr:cxnSp macro="">
      <xdr:nvCxnSpPr>
        <xdr:cNvPr id="36" name="Rovná spojovacia šípka 35">
          <a:extLst>
            <a:ext uri="{FF2B5EF4-FFF2-40B4-BE49-F238E27FC236}">
              <a16:creationId xmlns:a16="http://schemas.microsoft.com/office/drawing/2014/main" id="{48B9CF25-10DC-4828-96BC-6D5EF8769016}"/>
            </a:ext>
          </a:extLst>
        </xdr:cNvPr>
        <xdr:cNvCxnSpPr/>
      </xdr:nvCxnSpPr>
      <xdr:spPr>
        <a:xfrm flipH="1">
          <a:off x="6696075" y="17611725"/>
          <a:ext cx="2981325" cy="6572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061E6-8BED-4290-8B73-99602A39C8AD}">
  <sheetPr>
    <tabColor rgb="FFFFFF00"/>
  </sheetPr>
  <dimension ref="C3:Q27"/>
  <sheetViews>
    <sheetView tabSelected="1" workbookViewId="0">
      <selection activeCell="W23" sqref="W23"/>
    </sheetView>
  </sheetViews>
  <sheetFormatPr defaultRowHeight="15" x14ac:dyDescent="0.25"/>
  <cols>
    <col min="4" max="4" width="13.28515625" customWidth="1"/>
    <col min="8" max="8" width="7" customWidth="1"/>
    <col min="9" max="12" width="7.140625" customWidth="1"/>
    <col min="13" max="13" width="7.7109375" customWidth="1"/>
    <col min="14" max="15" width="7" customWidth="1"/>
    <col min="16" max="16" width="7.5703125" customWidth="1"/>
    <col min="17" max="17" width="7.85546875" customWidth="1"/>
  </cols>
  <sheetData>
    <row r="3" spans="3:17" ht="18.75" x14ac:dyDescent="0.3">
      <c r="C3" s="5" t="s">
        <v>0</v>
      </c>
      <c r="D3" s="5"/>
    </row>
    <row r="5" spans="3:17" ht="18.75" x14ac:dyDescent="0.3">
      <c r="C5" s="3" t="s">
        <v>2</v>
      </c>
      <c r="D5" s="4" t="s">
        <v>15</v>
      </c>
      <c r="H5" s="2" t="s">
        <v>5</v>
      </c>
      <c r="I5" s="2">
        <v>-2</v>
      </c>
      <c r="J5" s="2">
        <v>-1</v>
      </c>
      <c r="K5" s="2">
        <v>0</v>
      </c>
      <c r="L5" s="2">
        <v>1</v>
      </c>
      <c r="M5" s="13">
        <v>2</v>
      </c>
      <c r="N5" s="2">
        <v>3</v>
      </c>
      <c r="O5" s="7">
        <v>4</v>
      </c>
      <c r="P5" s="7">
        <v>5</v>
      </c>
      <c r="Q5" s="7">
        <v>6</v>
      </c>
    </row>
    <row r="6" spans="3:17" x14ac:dyDescent="0.25">
      <c r="H6" s="2" t="s">
        <v>1</v>
      </c>
      <c r="I6" s="2">
        <f t="shared" ref="I6:O6" si="0">(I5)^2+$E$8*I5+$E$9</f>
        <v>7</v>
      </c>
      <c r="J6" s="2">
        <f t="shared" si="0"/>
        <v>0</v>
      </c>
      <c r="K6" s="2">
        <f t="shared" si="0"/>
        <v>-5</v>
      </c>
      <c r="L6" s="2">
        <f t="shared" si="0"/>
        <v>-8</v>
      </c>
      <c r="M6" s="13">
        <f t="shared" si="0"/>
        <v>-9</v>
      </c>
      <c r="N6" s="2">
        <f t="shared" si="0"/>
        <v>-8</v>
      </c>
      <c r="O6" s="2">
        <f t="shared" si="0"/>
        <v>-5</v>
      </c>
      <c r="P6" s="2">
        <f t="shared" ref="P6" si="1">(P5)^2+$E$8*P5+$E$9</f>
        <v>0</v>
      </c>
      <c r="Q6" s="2">
        <f t="shared" ref="Q6" si="2">(Q5)^2+$E$8*Q5+$E$9</f>
        <v>7</v>
      </c>
    </row>
    <row r="7" spans="3:17" x14ac:dyDescent="0.25">
      <c r="D7" s="1" t="s">
        <v>8</v>
      </c>
      <c r="E7">
        <v>1</v>
      </c>
    </row>
    <row r="8" spans="3:17" x14ac:dyDescent="0.25">
      <c r="D8" s="1" t="s">
        <v>9</v>
      </c>
      <c r="E8">
        <v>-4</v>
      </c>
    </row>
    <row r="9" spans="3:17" x14ac:dyDescent="0.25">
      <c r="D9" s="1" t="s">
        <v>10</v>
      </c>
      <c r="E9">
        <v>-5</v>
      </c>
    </row>
    <row r="11" spans="3:17" x14ac:dyDescent="0.25">
      <c r="C11" t="s">
        <v>3</v>
      </c>
    </row>
    <row r="12" spans="3:17" x14ac:dyDescent="0.25">
      <c r="D12" t="s">
        <v>4</v>
      </c>
    </row>
    <row r="13" spans="3:17" x14ac:dyDescent="0.25">
      <c r="C13" s="1" t="s">
        <v>6</v>
      </c>
      <c r="D13">
        <f>-E8/(2*E7)</f>
        <v>2</v>
      </c>
    </row>
    <row r="14" spans="3:17" x14ac:dyDescent="0.25">
      <c r="C14" s="1" t="s">
        <v>7</v>
      </c>
      <c r="D14">
        <f>(D13)^2+$E$8*D13+$E$9</f>
        <v>-9</v>
      </c>
    </row>
    <row r="17" spans="3:6" x14ac:dyDescent="0.25">
      <c r="D17" t="s">
        <v>14</v>
      </c>
    </row>
    <row r="18" spans="3:6" x14ac:dyDescent="0.25">
      <c r="C18" s="1" t="s">
        <v>11</v>
      </c>
      <c r="D18" t="s">
        <v>16</v>
      </c>
    </row>
    <row r="20" spans="3:6" x14ac:dyDescent="0.25">
      <c r="C20" s="1" t="s">
        <v>12</v>
      </c>
      <c r="D20" t="s">
        <v>17</v>
      </c>
    </row>
    <row r="22" spans="3:6" x14ac:dyDescent="0.25">
      <c r="C22" s="8" t="s">
        <v>13</v>
      </c>
      <c r="D22" s="9">
        <f>((-E8) + SQRT(E8^2-4*E7*E9))/2*E7</f>
        <v>5</v>
      </c>
      <c r="F22" t="s">
        <v>18</v>
      </c>
    </row>
    <row r="23" spans="3:6" x14ac:dyDescent="0.25">
      <c r="C23" s="9"/>
      <c r="D23" s="9"/>
    </row>
    <row r="24" spans="3:6" x14ac:dyDescent="0.25">
      <c r="C24" s="8" t="s">
        <v>12</v>
      </c>
      <c r="D24" s="9">
        <f>((-E8) -SQRT(E8^2-4*E7*E9))/2*E7</f>
        <v>-1</v>
      </c>
      <c r="F24" t="s">
        <v>18</v>
      </c>
    </row>
    <row r="26" spans="3:6" x14ac:dyDescent="0.25">
      <c r="C26" s="1" t="s">
        <v>19</v>
      </c>
    </row>
    <row r="27" spans="3:6" x14ac:dyDescent="0.25">
      <c r="C27" s="10" t="s">
        <v>20</v>
      </c>
      <c r="D27" s="11">
        <f>0^2+$E$8*0+$E$9</f>
        <v>-5</v>
      </c>
      <c r="F27" t="s">
        <v>21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2467A-8DAC-4A6C-A4B8-E29367C85D2C}">
  <sheetPr>
    <tabColor theme="4" tint="0.79998168889431442"/>
  </sheetPr>
  <dimension ref="C3:U27"/>
  <sheetViews>
    <sheetView workbookViewId="0">
      <selection activeCell="F3" sqref="F3"/>
    </sheetView>
  </sheetViews>
  <sheetFormatPr defaultRowHeight="15" x14ac:dyDescent="0.25"/>
  <cols>
    <col min="4" max="4" width="11.85546875" bestFit="1" customWidth="1"/>
    <col min="9" max="9" width="8" customWidth="1"/>
    <col min="10" max="10" width="8.28515625" customWidth="1"/>
    <col min="11" max="11" width="8.42578125" customWidth="1"/>
    <col min="12" max="14" width="8.140625" customWidth="1"/>
    <col min="15" max="16" width="8" customWidth="1"/>
    <col min="17" max="17" width="7.85546875" customWidth="1"/>
    <col min="18" max="18" width="7.28515625" customWidth="1"/>
  </cols>
  <sheetData>
    <row r="3" spans="3:21" ht="18.75" x14ac:dyDescent="0.3">
      <c r="C3" s="5" t="s">
        <v>0</v>
      </c>
      <c r="D3" s="5"/>
    </row>
    <row r="5" spans="3:21" ht="18.75" x14ac:dyDescent="0.3">
      <c r="C5" s="3" t="s">
        <v>2</v>
      </c>
      <c r="D5" s="4" t="s">
        <v>22</v>
      </c>
      <c r="E5" s="12"/>
      <c r="I5" s="7" t="s">
        <v>5</v>
      </c>
      <c r="J5" s="7">
        <v>-6</v>
      </c>
      <c r="K5" s="7">
        <v>-5</v>
      </c>
      <c r="L5" s="7">
        <v>-4</v>
      </c>
      <c r="M5" s="7">
        <v>-3</v>
      </c>
      <c r="N5" s="13">
        <v>-2</v>
      </c>
      <c r="O5" s="2">
        <v>-1</v>
      </c>
      <c r="P5" s="2">
        <v>0</v>
      </c>
      <c r="Q5" s="2">
        <v>1</v>
      </c>
      <c r="R5" s="2">
        <v>2</v>
      </c>
      <c r="S5" s="14"/>
      <c r="T5" s="14"/>
      <c r="U5" s="14"/>
    </row>
    <row r="6" spans="3:21" x14ac:dyDescent="0.25">
      <c r="I6" s="2" t="s">
        <v>1</v>
      </c>
      <c r="J6" s="2">
        <f>-((J5)^2)+$E$8*J5+$E$9</f>
        <v>-7</v>
      </c>
      <c r="K6" s="2">
        <f t="shared" ref="K6" si="0">-((K5)^2)+$E$8*K5+$E$9</f>
        <v>0</v>
      </c>
      <c r="L6" s="2">
        <f t="shared" ref="L6" si="1">-((L5)^2)+$E$8*L5+$E$9</f>
        <v>5</v>
      </c>
      <c r="M6" s="2">
        <f t="shared" ref="M6" si="2">-((M5)^2)+$E$8*M5+$E$9</f>
        <v>8</v>
      </c>
      <c r="N6" s="13">
        <f>-((N5)^2)+$E$8*N5+$E$9</f>
        <v>9</v>
      </c>
      <c r="O6" s="2">
        <f>-((O5)^2)+$E$8*O5+$E$9</f>
        <v>8</v>
      </c>
      <c r="P6" s="2">
        <f>-((P5)^2)+$E$8*P5+$E$9</f>
        <v>5</v>
      </c>
      <c r="Q6" s="2">
        <f>-((Q5)^2)+$E$8*Q5+$E$9</f>
        <v>0</v>
      </c>
      <c r="R6" s="2">
        <f>-((R5)^2)+$E$8*R5+$E$9</f>
        <v>-7</v>
      </c>
      <c r="S6" s="6"/>
      <c r="T6" s="6"/>
      <c r="U6" s="6"/>
    </row>
    <row r="7" spans="3:21" x14ac:dyDescent="0.25">
      <c r="D7" s="1" t="s">
        <v>8</v>
      </c>
      <c r="E7">
        <v>-1</v>
      </c>
    </row>
    <row r="8" spans="3:21" x14ac:dyDescent="0.25">
      <c r="D8" s="1" t="s">
        <v>9</v>
      </c>
      <c r="E8">
        <v>-4</v>
      </c>
    </row>
    <row r="9" spans="3:21" x14ac:dyDescent="0.25">
      <c r="D9" s="1" t="s">
        <v>10</v>
      </c>
      <c r="E9">
        <v>5</v>
      </c>
    </row>
    <row r="11" spans="3:21" x14ac:dyDescent="0.25">
      <c r="C11" t="s">
        <v>3</v>
      </c>
    </row>
    <row r="12" spans="3:21" x14ac:dyDescent="0.25">
      <c r="D12" t="s">
        <v>4</v>
      </c>
    </row>
    <row r="13" spans="3:21" x14ac:dyDescent="0.25">
      <c r="C13" s="1" t="s">
        <v>6</v>
      </c>
      <c r="D13">
        <f>-E8/(2*E7)</f>
        <v>-2</v>
      </c>
    </row>
    <row r="14" spans="3:21" x14ac:dyDescent="0.25">
      <c r="C14" s="1" t="s">
        <v>7</v>
      </c>
      <c r="D14">
        <f>-((D13)^2)+$E$8*D13+$E$9</f>
        <v>9</v>
      </c>
      <c r="S14" s="6"/>
    </row>
    <row r="15" spans="3:21" x14ac:dyDescent="0.25">
      <c r="S15" s="6"/>
    </row>
    <row r="16" spans="3:21" x14ac:dyDescent="0.25">
      <c r="S16" s="6"/>
    </row>
    <row r="17" spans="3:19" x14ac:dyDescent="0.25">
      <c r="D17" t="s">
        <v>14</v>
      </c>
      <c r="S17" s="6"/>
    </row>
    <row r="18" spans="3:19" x14ac:dyDescent="0.25">
      <c r="C18" s="1" t="s">
        <v>11</v>
      </c>
      <c r="D18" t="s">
        <v>16</v>
      </c>
      <c r="S18" s="6"/>
    </row>
    <row r="19" spans="3:19" x14ac:dyDescent="0.25">
      <c r="S19" s="6"/>
    </row>
    <row r="20" spans="3:19" x14ac:dyDescent="0.25">
      <c r="C20" s="1" t="s">
        <v>12</v>
      </c>
      <c r="D20" t="s">
        <v>17</v>
      </c>
    </row>
    <row r="22" spans="3:19" x14ac:dyDescent="0.25">
      <c r="C22" s="8" t="s">
        <v>13</v>
      </c>
      <c r="D22" s="9">
        <f>((-E8) + SQRT(E8^2-4*E7*E9))/2*E7</f>
        <v>-5</v>
      </c>
      <c r="F22" t="s">
        <v>18</v>
      </c>
    </row>
    <row r="23" spans="3:19" x14ac:dyDescent="0.25">
      <c r="C23" s="9"/>
      <c r="D23" s="9"/>
    </row>
    <row r="24" spans="3:19" x14ac:dyDescent="0.25">
      <c r="C24" s="8" t="s">
        <v>12</v>
      </c>
      <c r="D24" s="9">
        <f>((-E8) -SQRT(E8^2-4*E7*E9))/2*E7</f>
        <v>1</v>
      </c>
      <c r="F24" t="s">
        <v>18</v>
      </c>
    </row>
    <row r="26" spans="3:19" x14ac:dyDescent="0.25">
      <c r="C26" s="1" t="s">
        <v>19</v>
      </c>
    </row>
    <row r="27" spans="3:19" x14ac:dyDescent="0.25">
      <c r="C27" s="10" t="s">
        <v>20</v>
      </c>
      <c r="D27" s="11">
        <f>0^2+$E$8*0+$E$9</f>
        <v>5</v>
      </c>
      <c r="F27" t="s">
        <v>21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F7617-4391-486A-B5FF-EAFF3D32F99F}">
  <sheetPr>
    <tabColor rgb="FFFF99CC"/>
  </sheetPr>
  <dimension ref="C5:Z63"/>
  <sheetViews>
    <sheetView workbookViewId="0">
      <selection activeCell="L2" sqref="L2"/>
    </sheetView>
  </sheetViews>
  <sheetFormatPr defaultRowHeight="15" x14ac:dyDescent="0.25"/>
  <cols>
    <col min="12" max="12" width="10.28515625" customWidth="1"/>
    <col min="26" max="26" width="10.7109375" customWidth="1"/>
  </cols>
  <sheetData>
    <row r="5" spans="3:12" x14ac:dyDescent="0.25">
      <c r="C5" s="15" t="s">
        <v>23</v>
      </c>
      <c r="D5" s="1"/>
      <c r="E5" s="1"/>
      <c r="F5" s="1"/>
      <c r="G5" s="1"/>
      <c r="H5" s="1"/>
      <c r="L5" s="6"/>
    </row>
    <row r="6" spans="3:12" x14ac:dyDescent="0.25">
      <c r="C6" s="16" t="s">
        <v>5</v>
      </c>
      <c r="D6" s="16">
        <v>-3</v>
      </c>
      <c r="E6" s="2">
        <v>-2</v>
      </c>
      <c r="F6" s="16">
        <v>-1</v>
      </c>
      <c r="G6" s="15">
        <v>0</v>
      </c>
      <c r="H6" s="16">
        <v>1</v>
      </c>
      <c r="I6" s="16">
        <v>2</v>
      </c>
      <c r="J6" s="16">
        <v>3</v>
      </c>
      <c r="L6" s="20"/>
    </row>
    <row r="7" spans="3:12" x14ac:dyDescent="0.25">
      <c r="C7" s="16" t="s">
        <v>1</v>
      </c>
      <c r="D7" s="16">
        <f>(2.71)^(D6)</f>
        <v>5.0244916332416546E-2</v>
      </c>
      <c r="E7" s="16">
        <f>(2.71)^(E6)</f>
        <v>0.13616372326084886</v>
      </c>
      <c r="F7" s="16">
        <f>(2.71)^(F6)</f>
        <v>0.36900369003690037</v>
      </c>
      <c r="G7" s="15">
        <f>(2.71)^(G6)</f>
        <v>1</v>
      </c>
      <c r="H7" s="16">
        <f>(2.71)^(H6)</f>
        <v>2.71</v>
      </c>
      <c r="I7" s="16">
        <f>(2.71)^(I6)</f>
        <v>7.3441000000000001</v>
      </c>
      <c r="J7" s="16">
        <f>(2.71)^(J6)</f>
        <v>19.902511000000001</v>
      </c>
      <c r="L7" s="21"/>
    </row>
    <row r="8" spans="3:12" x14ac:dyDescent="0.25">
      <c r="L8" s="6"/>
    </row>
    <row r="37" spans="11:12" x14ac:dyDescent="0.25">
      <c r="K37" s="23" t="s">
        <v>28</v>
      </c>
      <c r="L37" s="22" t="s">
        <v>26</v>
      </c>
    </row>
    <row r="62" spans="15:26" ht="15.75" x14ac:dyDescent="0.25">
      <c r="O62" s="26" t="s">
        <v>30</v>
      </c>
      <c r="P62" s="26"/>
      <c r="Q62" s="26"/>
      <c r="R62" s="27"/>
      <c r="Y62" s="23" t="s">
        <v>28</v>
      </c>
      <c r="Z62" s="22" t="s">
        <v>26</v>
      </c>
    </row>
    <row r="63" spans="15:26" x14ac:dyDescent="0.25">
      <c r="O63" t="s">
        <v>40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73F2F-DDFC-4568-B582-8D06A4EA73C9}">
  <sheetPr>
    <tabColor theme="9" tint="0.39997558519241921"/>
  </sheetPr>
  <dimension ref="C3:Y8"/>
  <sheetViews>
    <sheetView zoomScale="80" zoomScaleNormal="80" workbookViewId="0">
      <selection activeCell="N2" sqref="N2"/>
    </sheetView>
  </sheetViews>
  <sheetFormatPr defaultRowHeight="15" x14ac:dyDescent="0.25"/>
  <cols>
    <col min="3" max="3" width="12" customWidth="1"/>
    <col min="18" max="18" width="10.28515625" customWidth="1"/>
  </cols>
  <sheetData>
    <row r="3" spans="3:25" x14ac:dyDescent="0.25">
      <c r="C3" s="25" t="s">
        <v>29</v>
      </c>
      <c r="D3" s="24"/>
      <c r="R3" s="25" t="s">
        <v>29</v>
      </c>
      <c r="S3" s="24"/>
      <c r="T3" s="24"/>
    </row>
    <row r="5" spans="3:25" x14ac:dyDescent="0.25">
      <c r="C5" s="15" t="s">
        <v>24</v>
      </c>
      <c r="D5" s="1"/>
      <c r="E5" s="1"/>
      <c r="F5" s="1"/>
      <c r="G5" s="1"/>
      <c r="H5" s="1"/>
      <c r="R5" s="18" t="s">
        <v>27</v>
      </c>
      <c r="S5" s="19"/>
      <c r="T5" s="1"/>
      <c r="U5" s="1"/>
      <c r="V5" s="1"/>
      <c r="W5" s="1"/>
    </row>
    <row r="6" spans="3:25" x14ac:dyDescent="0.25">
      <c r="C6" s="16" t="s">
        <v>5</v>
      </c>
      <c r="D6" s="16">
        <v>-3</v>
      </c>
      <c r="E6" s="2">
        <v>-2</v>
      </c>
      <c r="F6" s="16">
        <v>-1</v>
      </c>
      <c r="G6" s="15">
        <v>0</v>
      </c>
      <c r="H6" s="16">
        <v>1</v>
      </c>
      <c r="I6" s="16">
        <v>2</v>
      </c>
      <c r="J6" s="16">
        <v>3</v>
      </c>
      <c r="R6" s="16" t="s">
        <v>5</v>
      </c>
      <c r="S6" s="16">
        <v>-3</v>
      </c>
      <c r="T6" s="2">
        <v>-2</v>
      </c>
      <c r="U6" s="16">
        <v>-1</v>
      </c>
      <c r="V6" s="15">
        <v>0</v>
      </c>
      <c r="W6" s="16">
        <v>1</v>
      </c>
      <c r="X6" s="16">
        <v>2</v>
      </c>
      <c r="Y6" s="16"/>
    </row>
    <row r="7" spans="3:25" x14ac:dyDescent="0.25">
      <c r="C7" s="16" t="s">
        <v>1</v>
      </c>
      <c r="D7" s="16">
        <f>((2.71)^(D6))+3</f>
        <v>3.0502449163324163</v>
      </c>
      <c r="E7" s="16">
        <f t="shared" ref="E7:J7" si="0">((2.71)^(E6))+3</f>
        <v>3.1361637232608488</v>
      </c>
      <c r="F7" s="16">
        <f t="shared" si="0"/>
        <v>3.3690036900369003</v>
      </c>
      <c r="G7" s="15">
        <f t="shared" si="0"/>
        <v>4</v>
      </c>
      <c r="H7" s="16">
        <f t="shared" si="0"/>
        <v>5.71</v>
      </c>
      <c r="I7" s="16">
        <f t="shared" si="0"/>
        <v>10.344100000000001</v>
      </c>
      <c r="J7" s="16">
        <f t="shared" si="0"/>
        <v>22.902511000000001</v>
      </c>
      <c r="R7" s="16" t="s">
        <v>1</v>
      </c>
      <c r="S7" s="16">
        <f>((2.71)^(S6+1))+3</f>
        <v>3.1361637232608488</v>
      </c>
      <c r="T7" s="16">
        <f t="shared" ref="T7:Y7" si="1">((2.71)^(T6+1))+3</f>
        <v>3.3690036900369003</v>
      </c>
      <c r="U7" s="16">
        <f t="shared" si="1"/>
        <v>4</v>
      </c>
      <c r="V7" s="16">
        <f t="shared" si="1"/>
        <v>5.71</v>
      </c>
      <c r="W7" s="16">
        <f t="shared" si="1"/>
        <v>10.344100000000001</v>
      </c>
      <c r="X7" s="16">
        <f t="shared" si="1"/>
        <v>22.902511000000001</v>
      </c>
      <c r="Y7" s="16"/>
    </row>
    <row r="8" spans="3:25" x14ac:dyDescent="0.25">
      <c r="C8" s="2" t="s">
        <v>26</v>
      </c>
      <c r="D8" s="2">
        <v>3</v>
      </c>
      <c r="E8" s="2">
        <v>3</v>
      </c>
      <c r="F8" s="2">
        <v>3</v>
      </c>
      <c r="G8" s="2">
        <v>3</v>
      </c>
      <c r="H8" s="2">
        <v>3</v>
      </c>
      <c r="I8" s="2">
        <v>3</v>
      </c>
      <c r="J8" s="2">
        <v>3</v>
      </c>
      <c r="R8" s="2" t="s">
        <v>26</v>
      </c>
      <c r="S8" s="2">
        <v>3</v>
      </c>
      <c r="T8" s="2">
        <v>3</v>
      </c>
      <c r="U8" s="2">
        <v>3</v>
      </c>
      <c r="V8" s="2">
        <v>3</v>
      </c>
      <c r="W8" s="2">
        <v>3</v>
      </c>
      <c r="X8" s="2">
        <v>3</v>
      </c>
      <c r="Y8" s="2">
        <v>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FEB6C-F5EB-425E-861E-425E79074CB9}">
  <sheetPr>
    <tabColor theme="0" tint="-0.249977111117893"/>
  </sheetPr>
  <dimension ref="C2:V92"/>
  <sheetViews>
    <sheetView zoomScale="90" zoomScaleNormal="90" workbookViewId="0">
      <selection activeCell="M8" sqref="M8"/>
    </sheetView>
  </sheetViews>
  <sheetFormatPr defaultRowHeight="15" x14ac:dyDescent="0.25"/>
  <cols>
    <col min="2" max="2" width="10.140625" customWidth="1"/>
    <col min="3" max="3" width="11.7109375" customWidth="1"/>
    <col min="4" max="4" width="10" customWidth="1"/>
  </cols>
  <sheetData>
    <row r="2" spans="3:11" x14ac:dyDescent="0.25">
      <c r="D2" s="27" t="s">
        <v>31</v>
      </c>
      <c r="E2" s="27"/>
    </row>
    <row r="3" spans="3:11" x14ac:dyDescent="0.25">
      <c r="D3" s="1"/>
      <c r="E3" s="1"/>
      <c r="F3" s="1"/>
      <c r="G3" s="1"/>
      <c r="H3" s="1"/>
      <c r="I3" s="1"/>
    </row>
    <row r="4" spans="3:11" x14ac:dyDescent="0.25">
      <c r="C4" s="17" t="s">
        <v>25</v>
      </c>
      <c r="D4" s="1"/>
      <c r="E4" s="1"/>
      <c r="F4" s="1"/>
      <c r="G4" s="1"/>
      <c r="H4" s="1"/>
      <c r="I4" s="1"/>
    </row>
    <row r="5" spans="3:11" x14ac:dyDescent="0.25">
      <c r="C5" s="16" t="s">
        <v>5</v>
      </c>
      <c r="D5" s="16">
        <v>0.01</v>
      </c>
      <c r="E5" s="16">
        <v>0.1</v>
      </c>
      <c r="F5" s="2">
        <v>0.5</v>
      </c>
      <c r="G5" s="28">
        <v>1</v>
      </c>
      <c r="H5" s="16">
        <v>2</v>
      </c>
      <c r="I5" s="16">
        <v>2.5</v>
      </c>
      <c r="J5" s="16">
        <v>3</v>
      </c>
      <c r="K5" s="16">
        <v>5</v>
      </c>
    </row>
    <row r="6" spans="3:11" x14ac:dyDescent="0.25">
      <c r="C6" s="16" t="s">
        <v>1</v>
      </c>
      <c r="D6" s="16">
        <f>LN(D5)</f>
        <v>-4.6051701859880909</v>
      </c>
      <c r="E6" s="16">
        <f t="shared" ref="E6:F6" si="0">LN(E5)</f>
        <v>-2.3025850929940455</v>
      </c>
      <c r="F6" s="16">
        <f t="shared" si="0"/>
        <v>-0.69314718055994529</v>
      </c>
      <c r="G6" s="28">
        <f>LN(G5)</f>
        <v>0</v>
      </c>
      <c r="H6" s="16">
        <f>LN(H5)</f>
        <v>0.69314718055994529</v>
      </c>
      <c r="I6" s="16">
        <f>LN(I5)</f>
        <v>0.91629073187415511</v>
      </c>
      <c r="J6" s="16">
        <f>LN(J5)</f>
        <v>1.0986122886681098</v>
      </c>
      <c r="K6" s="16">
        <f>LN(K5)</f>
        <v>1.6094379124341003</v>
      </c>
    </row>
    <row r="8" spans="3:11" x14ac:dyDescent="0.25">
      <c r="C8" s="20" t="s">
        <v>32</v>
      </c>
      <c r="D8" s="22" t="s">
        <v>26</v>
      </c>
    </row>
    <row r="9" spans="3:11" x14ac:dyDescent="0.25">
      <c r="C9" s="20" t="s">
        <v>19</v>
      </c>
    </row>
    <row r="48" spans="4:5" x14ac:dyDescent="0.25">
      <c r="D48" s="27" t="s">
        <v>31</v>
      </c>
      <c r="E48" s="27"/>
    </row>
    <row r="49" spans="3:22" x14ac:dyDescent="0.25">
      <c r="D49" s="1"/>
      <c r="E49" s="1"/>
      <c r="F49" s="1"/>
      <c r="G49" s="1"/>
      <c r="H49" s="1"/>
      <c r="I49" s="1"/>
    </row>
    <row r="50" spans="3:22" x14ac:dyDescent="0.25">
      <c r="C50" s="17" t="s">
        <v>33</v>
      </c>
      <c r="D50" s="1"/>
      <c r="E50" s="1"/>
      <c r="F50" s="1"/>
      <c r="G50" s="1" t="s">
        <v>38</v>
      </c>
      <c r="H50" s="1"/>
      <c r="I50" s="1"/>
      <c r="N50" s="6"/>
      <c r="O50" s="6"/>
      <c r="P50" s="6"/>
      <c r="Q50" s="6"/>
      <c r="R50" s="6"/>
      <c r="S50" s="6"/>
      <c r="T50" s="6"/>
      <c r="U50" s="6"/>
      <c r="V50" s="6"/>
    </row>
    <row r="51" spans="3:22" x14ac:dyDescent="0.25">
      <c r="C51" s="16" t="s">
        <v>5</v>
      </c>
      <c r="D51" s="2">
        <v>-3.9</v>
      </c>
      <c r="E51" s="2">
        <v>-3.7</v>
      </c>
      <c r="F51" s="2">
        <v>-3.4</v>
      </c>
      <c r="G51" s="29">
        <v>-3</v>
      </c>
      <c r="H51" s="2">
        <v>-2</v>
      </c>
      <c r="I51" s="2">
        <v>-1</v>
      </c>
      <c r="J51" s="2">
        <v>0</v>
      </c>
      <c r="K51" s="2">
        <v>1</v>
      </c>
      <c r="L51" s="2">
        <v>2</v>
      </c>
      <c r="N51" s="21"/>
      <c r="O51" s="21"/>
      <c r="P51" s="6"/>
      <c r="Q51" s="21"/>
      <c r="R51" s="21"/>
      <c r="S51" s="21"/>
      <c r="T51" s="21"/>
      <c r="U51" s="21"/>
      <c r="V51" s="6"/>
    </row>
    <row r="52" spans="3:22" x14ac:dyDescent="0.25">
      <c r="C52" s="16" t="s">
        <v>1</v>
      </c>
      <c r="D52" s="2">
        <f>LN(D51+4)</f>
        <v>-2.302585092994045</v>
      </c>
      <c r="E52" s="2">
        <f t="shared" ref="E52:L52" si="1">LN(E51+4)</f>
        <v>-1.2039728043259366</v>
      </c>
      <c r="F52" s="2">
        <f t="shared" si="1"/>
        <v>-0.5108256237659905</v>
      </c>
      <c r="G52" s="29">
        <f t="shared" si="1"/>
        <v>0</v>
      </c>
      <c r="H52" s="2">
        <f t="shared" si="1"/>
        <v>0.69314718055994529</v>
      </c>
      <c r="I52" s="2">
        <f t="shared" si="1"/>
        <v>1.0986122886681098</v>
      </c>
      <c r="J52" s="2">
        <f t="shared" si="1"/>
        <v>1.3862943611198906</v>
      </c>
      <c r="K52" s="2">
        <f t="shared" si="1"/>
        <v>1.6094379124341003</v>
      </c>
      <c r="L52" s="2">
        <f t="shared" si="1"/>
        <v>1.791759469228055</v>
      </c>
      <c r="N52" s="21"/>
      <c r="O52" s="21"/>
      <c r="P52" s="21"/>
      <c r="Q52" s="21"/>
      <c r="R52" s="21"/>
      <c r="S52" s="21"/>
      <c r="T52" s="21"/>
      <c r="U52" s="21"/>
      <c r="V52" s="6"/>
    </row>
    <row r="53" spans="3:22" x14ac:dyDescent="0.25">
      <c r="G53" s="1" t="s">
        <v>39</v>
      </c>
      <c r="N53" s="6"/>
      <c r="O53" s="6"/>
      <c r="P53" s="6"/>
      <c r="Q53" s="6"/>
      <c r="R53" s="6"/>
      <c r="S53" s="6"/>
      <c r="T53" s="6"/>
      <c r="U53" s="6"/>
      <c r="V53" s="6"/>
    </row>
    <row r="54" spans="3:22" x14ac:dyDescent="0.25">
      <c r="D54" s="22" t="s">
        <v>26</v>
      </c>
    </row>
    <row r="55" spans="3:22" x14ac:dyDescent="0.25">
      <c r="D55" s="20" t="s">
        <v>34</v>
      </c>
    </row>
    <row r="56" spans="3:22" x14ac:dyDescent="0.25">
      <c r="D56" s="20" t="s">
        <v>35</v>
      </c>
    </row>
    <row r="82" spans="3:16" x14ac:dyDescent="0.25">
      <c r="D82" s="27" t="s">
        <v>31</v>
      </c>
      <c r="E82" s="27"/>
    </row>
    <row r="83" spans="3:16" x14ac:dyDescent="0.25">
      <c r="D83" s="1"/>
      <c r="E83" s="1"/>
      <c r="F83" s="1"/>
      <c r="G83" s="1"/>
      <c r="H83" s="1"/>
      <c r="I83" s="1"/>
    </row>
    <row r="84" spans="3:16" x14ac:dyDescent="0.25">
      <c r="C84" s="30" t="s">
        <v>37</v>
      </c>
      <c r="D84" s="1"/>
      <c r="E84" s="1"/>
      <c r="F84" s="1"/>
      <c r="G84" s="1"/>
      <c r="H84" s="1"/>
      <c r="I84" s="1"/>
    </row>
    <row r="85" spans="3:16" x14ac:dyDescent="0.25">
      <c r="C85" s="16" t="s">
        <v>5</v>
      </c>
      <c r="D85" s="2">
        <v>-3.9</v>
      </c>
      <c r="E85" s="2">
        <v>-3.75</v>
      </c>
      <c r="F85" s="2">
        <v>-3.45</v>
      </c>
      <c r="G85" s="29">
        <v>-3</v>
      </c>
      <c r="H85" s="2">
        <v>-2</v>
      </c>
      <c r="I85" s="2">
        <v>-1</v>
      </c>
      <c r="J85" s="2">
        <v>0</v>
      </c>
      <c r="K85" s="2">
        <v>1</v>
      </c>
      <c r="L85" s="2">
        <v>2</v>
      </c>
      <c r="M85" s="7">
        <v>3</v>
      </c>
      <c r="O85" t="s">
        <v>5</v>
      </c>
      <c r="P85" s="29">
        <v>-3.6310045</v>
      </c>
    </row>
    <row r="86" spans="3:16" x14ac:dyDescent="0.25">
      <c r="C86" s="16" t="s">
        <v>1</v>
      </c>
      <c r="D86" s="2">
        <f>1+(LN(D85+4))</f>
        <v>-1.302585092994045</v>
      </c>
      <c r="E86" s="2">
        <f t="shared" ref="E86:M86" si="2">1+(LN(E85+4))</f>
        <v>-0.38629436111989057</v>
      </c>
      <c r="F86" s="2">
        <f t="shared" si="2"/>
        <v>0.40216299924437926</v>
      </c>
      <c r="G86" s="2">
        <f t="shared" si="2"/>
        <v>1</v>
      </c>
      <c r="H86" s="2">
        <f t="shared" si="2"/>
        <v>1.6931471805599454</v>
      </c>
      <c r="I86" s="2">
        <f t="shared" si="2"/>
        <v>2.09861228866811</v>
      </c>
      <c r="J86" s="2">
        <f t="shared" si="2"/>
        <v>2.3862943611198908</v>
      </c>
      <c r="K86" s="2">
        <f t="shared" si="2"/>
        <v>2.6094379124341005</v>
      </c>
      <c r="L86" s="2">
        <f t="shared" si="2"/>
        <v>2.791759469228055</v>
      </c>
      <c r="M86" s="2">
        <f t="shared" si="2"/>
        <v>2.9459101490553135</v>
      </c>
      <c r="O86" t="s">
        <v>36</v>
      </c>
      <c r="P86" s="29">
        <f>1+(LN(P85+4))</f>
        <v>3.0291698620779073E-3</v>
      </c>
    </row>
    <row r="90" spans="3:16" x14ac:dyDescent="0.25">
      <c r="D90" s="22" t="s">
        <v>26</v>
      </c>
    </row>
    <row r="91" spans="3:16" x14ac:dyDescent="0.25">
      <c r="D91" s="20" t="s">
        <v>34</v>
      </c>
    </row>
    <row r="92" spans="3:16" x14ac:dyDescent="0.25">
      <c r="D92" s="20" t="s">
        <v>35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Konvexná parabola</vt:lpstr>
      <vt:lpstr>Konkávna parabola</vt:lpstr>
      <vt:lpstr>exponenciálna f. y = e^x</vt:lpstr>
      <vt:lpstr>exponenciálna</vt:lpstr>
      <vt:lpstr>logaritmická funkcia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mPriezvisko</dc:creator>
  <cp:lastModifiedBy>Dana Országhová</cp:lastModifiedBy>
  <cp:lastPrinted>2022-09-30T14:45:20Z</cp:lastPrinted>
  <dcterms:created xsi:type="dcterms:W3CDTF">2022-09-26T08:10:23Z</dcterms:created>
  <dcterms:modified xsi:type="dcterms:W3CDTF">2022-09-30T14:48:34Z</dcterms:modified>
</cp:coreProperties>
</file>