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emp\sasprojekty\"/>
    </mc:Choice>
  </mc:AlternateContent>
  <bookViews>
    <workbookView xWindow="0" yWindow="0" windowWidth="17280" windowHeight="9060" activeTab="1"/>
  </bookViews>
  <sheets>
    <sheet name="Table 1" sheetId="1" r:id="rId1"/>
    <sheet name="Sheet1" sheetId="2" r:id="rId2"/>
  </sheets>
  <definedNames>
    <definedName name="_xlnm._FilterDatabase" localSheetId="0" hidden="1">'Table 1'!$A$5:$P$205</definedName>
  </definedNames>
  <calcPr calcId="162913"/>
</workbook>
</file>

<file path=xl/calcChain.xml><?xml version="1.0" encoding="utf-8"?>
<calcChain xmlns="http://schemas.openxmlformats.org/spreadsheetml/2006/main">
  <c r="J3" i="2" l="1"/>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2"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2" i="2"/>
  <c r="G6" i="2"/>
  <c r="G5" i="2"/>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2" i="2"/>
  <c r="G3" i="2"/>
  <c r="G2" i="2"/>
</calcChain>
</file>

<file path=xl/sharedStrings.xml><?xml version="1.0" encoding="utf-8"?>
<sst xmlns="http://schemas.openxmlformats.org/spreadsheetml/2006/main" count="637" uniqueCount="299">
  <si>
    <t>Country</t>
  </si>
  <si>
    <t>2017</t>
  </si>
  <si>
    <t>(years)</t>
  </si>
  <si>
    <t>a</t>
  </si>
  <si>
    <t>2016</t>
  </si>
  <si>
    <t>Norway</t>
  </si>
  <si>
    <t>Switzerland</t>
  </si>
  <si>
    <t>Australia</t>
  </si>
  <si>
    <t>b</t>
  </si>
  <si>
    <t>Ireland</t>
  </si>
  <si>
    <t>c</t>
  </si>
  <si>
    <t>Germany</t>
  </si>
  <si>
    <t>Sweden</t>
  </si>
  <si>
    <t>Iceland</t>
  </si>
  <si>
    <t>Hong Kong, China (SAR)</t>
  </si>
  <si>
    <t>Singapore</t>
  </si>
  <si>
    <t>d</t>
  </si>
  <si>
    <t>e</t>
  </si>
  <si>
    <t>Netherlands</t>
  </si>
  <si>
    <t>Denmark</t>
  </si>
  <si>
    <t>f</t>
  </si>
  <si>
    <t>Canada</t>
  </si>
  <si>
    <t>United States</t>
  </si>
  <si>
    <t>Finland</t>
  </si>
  <si>
    <t>United Kingdom</t>
  </si>
  <si>
    <t>New Zealand</t>
  </si>
  <si>
    <t>Belgium</t>
  </si>
  <si>
    <t>Liechtenstein</t>
  </si>
  <si>
    <t>g</t>
  </si>
  <si>
    <t>h</t>
  </si>
  <si>
    <t>e,i</t>
  </si>
  <si>
    <t>Austria</t>
  </si>
  <si>
    <t>Japan</t>
  </si>
  <si>
    <t>j</t>
  </si>
  <si>
    <t>Israel</t>
  </si>
  <si>
    <t>Korea (Republic of)</t>
  </si>
  <si>
    <t>France</t>
  </si>
  <si>
    <t>Slovenia</t>
  </si>
  <si>
    <t>Spain</t>
  </si>
  <si>
    <t>Czechia</t>
  </si>
  <si>
    <t>Luxembourg</t>
  </si>
  <si>
    <t>Italy</t>
  </si>
  <si>
    <t>Malta</t>
  </si>
  <si>
    <t>Estonia</t>
  </si>
  <si>
    <t>Greece</t>
  </si>
  <si>
    <t>Cyprus</t>
  </si>
  <si>
    <t>Poland</t>
  </si>
  <si>
    <t>United Arab Emirates</t>
  </si>
  <si>
    <t>k</t>
  </si>
  <si>
    <t>Andorra</t>
  </si>
  <si>
    <t>l</t>
  </si>
  <si>
    <t>Lithuania</t>
  </si>
  <si>
    <t>Slovakia</t>
  </si>
  <si>
    <t>Brunei Darussalam</t>
  </si>
  <si>
    <t>Saudi Arabia</t>
  </si>
  <si>
    <t>Latvia</t>
  </si>
  <si>
    <t>Portugal</t>
  </si>
  <si>
    <t>Bahrain</t>
  </si>
  <si>
    <t>Chile</t>
  </si>
  <si>
    <t>Qatar</t>
  </si>
  <si>
    <t>Hungary</t>
  </si>
  <si>
    <t>Croatia</t>
  </si>
  <si>
    <t>Oman</t>
  </si>
  <si>
    <t>Argentina</t>
  </si>
  <si>
    <t>Russian Federation</t>
  </si>
  <si>
    <t>Montenegro</t>
  </si>
  <si>
    <t>Bulgaria</t>
  </si>
  <si>
    <t>Romania</t>
  </si>
  <si>
    <t>Belarus</t>
  </si>
  <si>
    <t>Bahamas</t>
  </si>
  <si>
    <t>m</t>
  </si>
  <si>
    <t>Uruguay</t>
  </si>
  <si>
    <t>Kuwait</t>
  </si>
  <si>
    <t>Malaysia</t>
  </si>
  <si>
    <t>Barbados</t>
  </si>
  <si>
    <t>n</t>
  </si>
  <si>
    <t>o</t>
  </si>
  <si>
    <t>Iran (Islamic Republic of)</t>
  </si>
  <si>
    <t>Kazakhstan</t>
  </si>
  <si>
    <t>Turkey</t>
  </si>
  <si>
    <t>Palau</t>
  </si>
  <si>
    <t>Seychelles</t>
  </si>
  <si>
    <t>Costa Rica</t>
  </si>
  <si>
    <t>Mauritius</t>
  </si>
  <si>
    <t>Panama</t>
  </si>
  <si>
    <t>Albania</t>
  </si>
  <si>
    <t>Serbia</t>
  </si>
  <si>
    <t>Trinidad and Tobago</t>
  </si>
  <si>
    <t>Antigua and Barbuda</t>
  </si>
  <si>
    <t>Georgia</t>
  </si>
  <si>
    <t>Saint Kitts and Nevis</t>
  </si>
  <si>
    <t>Cuba</t>
  </si>
  <si>
    <t>p</t>
  </si>
  <si>
    <t>Mexico</t>
  </si>
  <si>
    <t>Grenada</t>
  </si>
  <si>
    <t>Sri Lanka</t>
  </si>
  <si>
    <t>Bosnia and Herzegovina</t>
  </si>
  <si>
    <t>Venezuela (Bolivarian Republic of)</t>
  </si>
  <si>
    <t>Brazil</t>
  </si>
  <si>
    <t>Azerbaijan</t>
  </si>
  <si>
    <t>q</t>
  </si>
  <si>
    <t>Lebanon</t>
  </si>
  <si>
    <t>The former Yugoslav Republic of Macedonia</t>
  </si>
  <si>
    <t>Armenia</t>
  </si>
  <si>
    <t>Thailand</t>
  </si>
  <si>
    <t>Algeria</t>
  </si>
  <si>
    <t>China</t>
  </si>
  <si>
    <t>Ecuador</t>
  </si>
  <si>
    <t>Ukraine</t>
  </si>
  <si>
    <t>Peru</t>
  </si>
  <si>
    <t>Colombia</t>
  </si>
  <si>
    <t>Saint Lucia</t>
  </si>
  <si>
    <t>Fiji</t>
  </si>
  <si>
    <t>Mongolia</t>
  </si>
  <si>
    <t>Dominican Republic</t>
  </si>
  <si>
    <t>Jordan</t>
  </si>
  <si>
    <t>Tunisia</t>
  </si>
  <si>
    <t>Jamaica</t>
  </si>
  <si>
    <t>Tonga</t>
  </si>
  <si>
    <t>Saint Vincent and the Grenadines</t>
  </si>
  <si>
    <t>Suriname</t>
  </si>
  <si>
    <t>Botswana</t>
  </si>
  <si>
    <t>Maldives</t>
  </si>
  <si>
    <t>Dominica</t>
  </si>
  <si>
    <t>Samoa</t>
  </si>
  <si>
    <t>Uzbekistan</t>
  </si>
  <si>
    <t>Belize</t>
  </si>
  <si>
    <t>Marshall Islands</t>
  </si>
  <si>
    <t>..</t>
  </si>
  <si>
    <t>Libya</t>
  </si>
  <si>
    <t>Turkmenistan</t>
  </si>
  <si>
    <t>Gabon</t>
  </si>
  <si>
    <t>Paraguay</t>
  </si>
  <si>
    <t>Moldova (Republic of)</t>
  </si>
  <si>
    <t>South Africa</t>
  </si>
  <si>
    <t>Philippines</t>
  </si>
  <si>
    <t>Egypt</t>
  </si>
  <si>
    <t>Indonesia</t>
  </si>
  <si>
    <t>Viet Nam</t>
  </si>
  <si>
    <t>Bolivia (Plurinational State of)</t>
  </si>
  <si>
    <t>Palestine, State of</t>
  </si>
  <si>
    <t>Iraq</t>
  </si>
  <si>
    <t>El Salvador</t>
  </si>
  <si>
    <t>Kyrgyzstan</t>
  </si>
  <si>
    <t>Morocco</t>
  </si>
  <si>
    <t>Nicaragua</t>
  </si>
  <si>
    <t>Guyana</t>
  </si>
  <si>
    <t>Guatemala</t>
  </si>
  <si>
    <t>Tajikistan</t>
  </si>
  <si>
    <t>Cabo Verde</t>
  </si>
  <si>
    <t>Namibia</t>
  </si>
  <si>
    <t>India</t>
  </si>
  <si>
    <t>Micronesia (Federated States of)</t>
  </si>
  <si>
    <t>Timor-Leste</t>
  </si>
  <si>
    <t>Honduras</t>
  </si>
  <si>
    <t>Bangladesh</t>
  </si>
  <si>
    <t>Bhutan</t>
  </si>
  <si>
    <t>Kiribati</t>
  </si>
  <si>
    <t>Congo</t>
  </si>
  <si>
    <t>Vanuatu</t>
  </si>
  <si>
    <t>Lao People's Democratic Republic</t>
  </si>
  <si>
    <t>Ghana</t>
  </si>
  <si>
    <t>Equatorial Guinea</t>
  </si>
  <si>
    <t>Kenya</t>
  </si>
  <si>
    <t>Sao Tome and Principe</t>
  </si>
  <si>
    <t>Eswatini (Kingdom of)</t>
  </si>
  <si>
    <t>Zambia</t>
  </si>
  <si>
    <t>Cambodia</t>
  </si>
  <si>
    <t>Angola</t>
  </si>
  <si>
    <t>Myanmar</t>
  </si>
  <si>
    <t>Nepal</t>
  </si>
  <si>
    <t>Pakistan</t>
  </si>
  <si>
    <t>Cameroon</t>
  </si>
  <si>
    <t>Solomon Islands</t>
  </si>
  <si>
    <t>Papua New Guinea</t>
  </si>
  <si>
    <t>Tanzania (United Republic of)</t>
  </si>
  <si>
    <t>Syrian Arab Republic</t>
  </si>
  <si>
    <t>r</t>
  </si>
  <si>
    <t>s</t>
  </si>
  <si>
    <t>Zimbabwe</t>
  </si>
  <si>
    <t>Nigeria</t>
  </si>
  <si>
    <t>Rwanda</t>
  </si>
  <si>
    <t>Lesotho</t>
  </si>
  <si>
    <t>Mauritania</t>
  </si>
  <si>
    <t>Madagascar</t>
  </si>
  <si>
    <t>Uganda</t>
  </si>
  <si>
    <t>Benin</t>
  </si>
  <si>
    <t>Senegal</t>
  </si>
  <si>
    <t>Comoros</t>
  </si>
  <si>
    <t>Togo</t>
  </si>
  <si>
    <t>Sudan</t>
  </si>
  <si>
    <t>Afghanistan</t>
  </si>
  <si>
    <t>Haiti</t>
  </si>
  <si>
    <t>Côte d'Ivoire</t>
  </si>
  <si>
    <t>Malawi</t>
  </si>
  <si>
    <t>Djibouti</t>
  </si>
  <si>
    <t>Ethiopia</t>
  </si>
  <si>
    <t>Gambia</t>
  </si>
  <si>
    <t>Guinea</t>
  </si>
  <si>
    <t>Congo (Democratic Republic of the)</t>
  </si>
  <si>
    <t>Guinea-Bissau</t>
  </si>
  <si>
    <t>Yemen</t>
  </si>
  <si>
    <t>Eritrea</t>
  </si>
  <si>
    <t>Mozambique</t>
  </si>
  <si>
    <t>Liberia</t>
  </si>
  <si>
    <t>Mali</t>
  </si>
  <si>
    <t>Burkina Faso</t>
  </si>
  <si>
    <t>Sierra Leone</t>
  </si>
  <si>
    <t>Burundi</t>
  </si>
  <si>
    <t>Chad</t>
  </si>
  <si>
    <t>South Sudan</t>
  </si>
  <si>
    <t>Central African Republic</t>
  </si>
  <si>
    <t>Niger</t>
  </si>
  <si>
    <t>Korea (Democratic People's Rep. of)</t>
  </si>
  <si>
    <t>Monaco</t>
  </si>
  <si>
    <t>Nauru</t>
  </si>
  <si>
    <t>San Marino</t>
  </si>
  <si>
    <t>Somalia</t>
  </si>
  <si>
    <t>Tuvalu</t>
  </si>
  <si>
    <t>Very high human development</t>
  </si>
  <si>
    <t>—</t>
  </si>
  <si>
    <t>High human development</t>
  </si>
  <si>
    <t>Medium human development</t>
  </si>
  <si>
    <t>Low human development</t>
  </si>
  <si>
    <t>Developing countries</t>
  </si>
  <si>
    <t>Arab States</t>
  </si>
  <si>
    <t>East Asia and the Pacific</t>
  </si>
  <si>
    <t>Europe and Central Asia</t>
  </si>
  <si>
    <t>Latin America and the Caribbean</t>
  </si>
  <si>
    <t>South Asia</t>
  </si>
  <si>
    <t>Sub-Saharan Africa</t>
  </si>
  <si>
    <t>Least developed countries</t>
  </si>
  <si>
    <t>World</t>
  </si>
  <si>
    <t>a. Data refer to 2017 or the most recent year available.</t>
  </si>
  <si>
    <t>b. In calculating the HDI value, expected years of schooling is capped at 18 years.</t>
  </si>
  <si>
    <t>d. Based on data from the national statistical office.</t>
  </si>
  <si>
    <t>e. In calculating the HDI value, GNI per capita is capped at $75,000.</t>
  </si>
  <si>
    <t>f. Updated by HDRO based on data from UNESCO Institute for Statistics (2018).</t>
  </si>
  <si>
    <t>g. Value from UNDESA (2011).</t>
  </si>
  <si>
    <t>h. Imputed mean years of schooling for Austria.</t>
  </si>
  <si>
    <t>i. Estimated using the purchasing power parity (PPP) rate and projected growth rate of Switzerland.</t>
  </si>
  <si>
    <t>j. Based on Barro and Lee (2016).</t>
  </si>
  <si>
    <t>p. Based on a cross-country regression and the projected growth rate from UNECLAC (2018).</t>
  </si>
  <si>
    <t>q. Updated by HDRO based on data from ICF Macro Demographic and Health Surveys for 2006-2017.</t>
  </si>
  <si>
    <t>Table 1. Human Development Index and its components</t>
  </si>
  <si>
    <t xml:space="preserve">Human Development Index (HDI) </t>
  </si>
  <si>
    <t>Life expectancy at birth</t>
  </si>
  <si>
    <t xml:space="preserve">Expected years of schooling </t>
  </si>
  <si>
    <t>Mean years of schooling</t>
  </si>
  <si>
    <t>Gross national income (GNI) per capita</t>
  </si>
  <si>
    <t>GNI per capita rank minus HDI rank</t>
  </si>
  <si>
    <t>HDI rank</t>
  </si>
  <si>
    <t>Value</t>
  </si>
  <si>
    <t>(2011 PPP $)</t>
  </si>
  <si>
    <t>VERY HIGH HUMAN DEVELOPMENT</t>
  </si>
  <si>
    <t>SDG 3</t>
  </si>
  <si>
    <t>HIGH HUMAN DEVELOPMENT</t>
  </si>
  <si>
    <t>MEDIUM HUMAN DEVELOPMENT</t>
  </si>
  <si>
    <t>LOW HUMAN DEVELOPMENT</t>
  </si>
  <si>
    <t>OTHER COUNTRIES OR TERRITORIES</t>
  </si>
  <si>
    <t>Human development groups</t>
  </si>
  <si>
    <t>Regions</t>
  </si>
  <si>
    <t>Definitions</t>
  </si>
  <si>
    <r>
      <rPr>
        <b/>
        <sz val="11"/>
        <rFont val="Arial"/>
        <family val="2"/>
      </rPr>
      <t>Life expectancy at birth:</t>
    </r>
    <r>
      <rPr>
        <sz val="11"/>
        <rFont val="Arial"/>
        <family val="2"/>
      </rPr>
      <t xml:space="preserve"> Number of years a newborn infant could expect to live if prevailing patterns of age-specific mortality rates at the time of birth stay the same throughout the infant’s life.</t>
    </r>
  </si>
  <si>
    <r>
      <rPr>
        <b/>
        <sz val="11"/>
        <rFont val="Arial"/>
        <family val="2"/>
      </rPr>
      <t>Expected years of schooling:</t>
    </r>
    <r>
      <rPr>
        <sz val="11"/>
        <rFont val="Arial"/>
        <family val="2"/>
      </rPr>
      <t xml:space="preserve"> Number of years of schooling that a child of school entrance age can expect to receive if prevailing patterns of age-specific enrolment rates persist throughout the child’s life.</t>
    </r>
  </si>
  <si>
    <r>
      <rPr>
        <b/>
        <sz val="11"/>
        <rFont val="Arial"/>
        <family val="2"/>
      </rPr>
      <t>Mean years of schooling:</t>
    </r>
    <r>
      <rPr>
        <sz val="11"/>
        <rFont val="Arial"/>
        <family val="2"/>
      </rPr>
      <t xml:space="preserve"> Average number of years of education received by people ages 25 and older, converted from education attainment levels using official durations of each level.</t>
    </r>
  </si>
  <si>
    <r>
      <rPr>
        <b/>
        <sz val="11"/>
        <rFont val="Arial"/>
        <family val="2"/>
      </rPr>
      <t>Gross national income (GNI) per capita:</t>
    </r>
    <r>
      <rPr>
        <sz val="11"/>
        <rFont val="Arial"/>
        <family val="2"/>
      </rPr>
      <t xml:space="preserve"> Aggregate income of an economy generated by its production and its ownership of factors of production, less the incomes paid for the use of factors of production owned by the rest of the world, converted to international dollars using PPP rates, divided by midyear population.</t>
    </r>
  </si>
  <si>
    <r>
      <rPr>
        <b/>
        <sz val="11"/>
        <rFont val="Arial"/>
        <family val="2"/>
      </rPr>
      <t xml:space="preserve">GNI per capita rank minus HDI rank: </t>
    </r>
    <r>
      <rPr>
        <sz val="11"/>
        <rFont val="Arial"/>
        <family val="2"/>
      </rPr>
      <t>Difference in ranking by GNI per capita and by HDI value. A negative value means that the country is better ranked by GNI than by HDI value.</t>
    </r>
  </si>
  <si>
    <r>
      <rPr>
        <b/>
        <sz val="11"/>
        <rFont val="Arial"/>
        <family val="2"/>
      </rPr>
      <t xml:space="preserve">HDI rank for 2016: </t>
    </r>
    <r>
      <rPr>
        <sz val="11"/>
        <rFont val="Arial"/>
        <family val="2"/>
      </rPr>
      <t>Ranking by HDI value for 2016, which was calculated using the same most recently revised data available in 2018 that were used to calculate HDI values for 2017.</t>
    </r>
  </si>
  <si>
    <t>Notes</t>
  </si>
  <si>
    <t>Main data sources</t>
  </si>
  <si>
    <t>Small island developing states</t>
  </si>
  <si>
    <t>Organisation for Economic Co-operation and Development</t>
  </si>
  <si>
    <r>
      <rPr>
        <b/>
        <sz val="11"/>
        <rFont val="Arial"/>
        <family val="2"/>
      </rPr>
      <t>Human Development Index (HDI):</t>
    </r>
    <r>
      <rPr>
        <sz val="11"/>
        <rFont val="Arial"/>
        <family val="2"/>
      </rPr>
      <t xml:space="preserve"> A composite index measuring average achievement in three basic dimensions of human development—a long and healthy life, knowledge and a decent standard of living. See</t>
    </r>
    <r>
      <rPr>
        <i/>
        <sz val="11"/>
        <rFont val="Arial"/>
        <family val="2"/>
      </rPr>
      <t xml:space="preserve"> Technical note 1 at </t>
    </r>
    <r>
      <rPr>
        <sz val="11"/>
        <rFont val="Arial"/>
        <family val="2"/>
      </rPr>
      <t>http://hdr.undp.org/sites/default/files/hdr2018_technical_notes.pdf</t>
    </r>
    <r>
      <rPr>
        <sz val="11"/>
        <color indexed="56"/>
        <rFont val="Arial"/>
        <family val="2"/>
      </rPr>
      <t xml:space="preserve"> </t>
    </r>
    <r>
      <rPr>
        <sz val="11"/>
        <rFont val="Arial"/>
        <family val="2"/>
      </rPr>
      <t>for details on how the HDI is calculated.</t>
    </r>
  </si>
  <si>
    <t xml:space="preserve">Column 2: UNDESA (2017a). </t>
  </si>
  <si>
    <t>Column 6: Calculated based on data in columns 1 and 5.</t>
  </si>
  <si>
    <t>s. HDRO estimate based on data from World Bank (2018b), United Nations Statistics Division (2018b) and projected growth rates from UNESCWA (2018).</t>
  </si>
  <si>
    <t>SDG 4.3</t>
  </si>
  <si>
    <t>SDG 4.6</t>
  </si>
  <si>
    <t>SDG 8.5</t>
  </si>
  <si>
    <t>Column 5: World Bank (2018b), IMF (2018) and United Nations Statistics Division (2018b).</t>
  </si>
  <si>
    <t>c. Based on data from OECD (2017a).</t>
  </si>
  <si>
    <t>Column 3: UNESCO Institute for Statistics (2018), ICF Macro Demographic and Health Surveys, UNICEF Multiple Indicator Cluster Surveys and OECD (2017a).</t>
  </si>
  <si>
    <t>Columns 1 and 7: HDRO calculations based on data from UNDESA (2017a), UNESCO Institute for Statistics (2018), United Nations Statistics Division (2018b), World Bank (2018b), Barro and Lee (2016) and IMF (2018).</t>
  </si>
  <si>
    <t>Column 4: UNESCO Institute for Statistics (2018), Barro and Lee (2016), ICF Macro Demographic and Health Surveys, UNICEF Multiple Indicator Cluster Surveys and OECD (2017a).</t>
  </si>
  <si>
    <t>r. Updated by HDRO based on Syrian Center for Policy Research (2017).</t>
  </si>
  <si>
    <t>k. HDRO estimate based on data from World Bank (2018b) and United Nations Statistics Division (2018b).</t>
  </si>
  <si>
    <t>l. Updated by HDRO using Barro and Lee (2016) estimates.</t>
  </si>
  <si>
    <t>m. Estimated using the PPP rate and projected growth rate of Spain.</t>
  </si>
  <si>
    <t>n. Based on cross-country regression.</t>
  </si>
  <si>
    <t>o. Updated by HDRO based on data from United Nations Children's Fund (UNICEF) Multiple Indicator Cluster Surveys for 2006-2017.</t>
  </si>
  <si>
    <t>min</t>
  </si>
  <si>
    <t>max</t>
  </si>
  <si>
    <t>min-max LEIndex</t>
  </si>
  <si>
    <t>z-score LEIndex</t>
  </si>
  <si>
    <t>average</t>
  </si>
  <si>
    <t>st.deviation</t>
  </si>
  <si>
    <t>decimal LEI</t>
  </si>
  <si>
    <t>https://www.wessa.net/rwasp_histogram.wasp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</si>
</sst>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0"/>
    <numFmt numFmtId="165" formatCode="#,###,##0.0"/>
    <numFmt numFmtId="166" formatCode="#,###,##0"/>
    <numFmt numFmtId="167" formatCode="0.000"/>
  </numFmts>
  <fonts count="22">
    <font>
      <sz val="10"/>
      <name val="Arial"/>
    </font>
    <font>
      <sz val="11"/>
      <color theme="1"/>
      <name val="Calibri"/>
      <family val="2"/>
      <scheme val="minor"/>
    </font>
    <font>
      <sz val="11"/>
      <color theme="1"/>
      <name val="Calibri"/>
      <family val="2"/>
      <scheme val="minor"/>
    </font>
    <font>
      <b/>
      <sz val="11"/>
      <name val="Arial"/>
      <family val="2"/>
    </font>
    <font>
      <vertAlign val="superscript"/>
      <sz val="11"/>
      <name val="Arial"/>
      <family val="2"/>
    </font>
    <font>
      <sz val="11"/>
      <name val="Arial"/>
      <family val="2"/>
    </font>
    <font>
      <b/>
      <sz val="11"/>
      <name val="Arial"/>
      <family val="2"/>
    </font>
    <font>
      <b/>
      <sz val="11"/>
      <name val="Arial Bold"/>
    </font>
    <font>
      <vertAlign val="superscript"/>
      <sz val="11"/>
      <name val="Arial"/>
      <family val="2"/>
    </font>
    <font>
      <sz val="10"/>
      <name val="Arial"/>
      <family val="2"/>
    </font>
    <font>
      <sz val="11"/>
      <name val="Arial Bold"/>
    </font>
    <font>
      <sz val="11"/>
      <name val="Arial"/>
      <family val="2"/>
    </font>
    <font>
      <b/>
      <sz val="11"/>
      <color indexed="9"/>
      <name val="Arial"/>
      <family val="2"/>
    </font>
    <font>
      <vertAlign val="superscript"/>
      <sz val="10"/>
      <name val="Arial"/>
      <family val="2"/>
    </font>
    <font>
      <i/>
      <sz val="11"/>
      <name val="Arial"/>
      <family val="2"/>
    </font>
    <font>
      <sz val="11"/>
      <color indexed="56"/>
      <name val="Arial"/>
      <family val="2"/>
    </font>
    <font>
      <b/>
      <sz val="10"/>
      <name val="Arial"/>
      <family val="2"/>
    </font>
    <font>
      <sz val="11"/>
      <name val="Arial"/>
      <family val="2"/>
    </font>
    <font>
      <vertAlign val="superscript"/>
      <sz val="11"/>
      <name val="Arial"/>
      <family val="2"/>
    </font>
    <font>
      <sz val="11"/>
      <color indexed="8"/>
      <name val="Calibri"/>
      <family val="2"/>
    </font>
    <font>
      <sz val="11"/>
      <name val="Arial"/>
      <family val="2"/>
      <charset val="238"/>
    </font>
    <font>
      <sz val="10"/>
      <name val="Arial"/>
      <family val="2"/>
      <charset val="238"/>
    </font>
  </fonts>
  <fills count="3">
    <fill>
      <patternFill patternType="none"/>
    </fill>
    <fill>
      <patternFill patternType="gray125"/>
    </fill>
    <fill>
      <patternFill patternType="solid">
        <fgColor indexed="62"/>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8">
    <xf numFmtId="0" fontId="0" fillId="0" borderId="0" applyNumberFormat="0" applyFont="0" applyFill="0" applyBorder="0" applyAlignment="0" applyProtection="0"/>
    <xf numFmtId="0" fontId="9" fillId="0" borderId="0" applyNumberFormat="0" applyFont="0" applyFill="0" applyBorder="0" applyAlignment="0" applyProtection="0"/>
    <xf numFmtId="0" fontId="9" fillId="0" borderId="0"/>
    <xf numFmtId="0" fontId="2" fillId="0" borderId="0"/>
    <xf numFmtId="0" fontId="2" fillId="0" borderId="0"/>
    <xf numFmtId="0" fontId="9" fillId="0" borderId="0" applyNumberFormat="0" applyFont="0" applyFill="0" applyBorder="0" applyAlignment="0" applyProtection="0"/>
    <xf numFmtId="0" fontId="19" fillId="0" borderId="0"/>
    <xf numFmtId="0" fontId="1" fillId="0" borderId="0"/>
  </cellStyleXfs>
  <cellXfs count="47">
    <xf numFmtId="0" fontId="0" fillId="0" borderId="0" xfId="0" applyNumberFormat="1" applyFont="1" applyFill="1" applyBorder="1" applyAlignment="1"/>
    <xf numFmtId="0" fontId="4" fillId="0" borderId="0" xfId="0" applyNumberFormat="1" applyFont="1" applyFill="1" applyBorder="1" applyAlignment="1"/>
    <xf numFmtId="0" fontId="5" fillId="0" borderId="0" xfId="0" applyNumberFormat="1" applyFont="1" applyFill="1" applyBorder="1" applyAlignment="1"/>
    <xf numFmtId="164" fontId="5" fillId="0" borderId="0" xfId="0" applyNumberFormat="1" applyFont="1" applyFill="1" applyBorder="1" applyAlignment="1">
      <alignment horizontal="center"/>
    </xf>
    <xf numFmtId="165" fontId="5" fillId="0" borderId="0" xfId="0" applyNumberFormat="1" applyFont="1" applyFill="1" applyBorder="1" applyAlignment="1">
      <alignment horizontal="center"/>
    </xf>
    <xf numFmtId="166" fontId="5" fillId="0" borderId="0" xfId="0" applyNumberFormat="1" applyFont="1" applyFill="1" applyBorder="1" applyAlignment="1">
      <alignment horizontal="center"/>
    </xf>
    <xf numFmtId="0" fontId="5" fillId="0" borderId="0" xfId="0" applyNumberFormat="1" applyFont="1" applyFill="1" applyBorder="1" applyAlignment="1">
      <alignment horizontal="center"/>
    </xf>
    <xf numFmtId="0" fontId="0" fillId="0" borderId="0" xfId="0" applyNumberFormat="1" applyFont="1" applyFill="1" applyBorder="1" applyAlignment="1"/>
    <xf numFmtId="0" fontId="6" fillId="0" borderId="0" xfId="0" applyNumberFormat="1" applyFont="1" applyFill="1" applyBorder="1" applyAlignment="1"/>
    <xf numFmtId="0" fontId="7" fillId="0" borderId="1" xfId="0" applyNumberFormat="1" applyFont="1" applyFill="1" applyBorder="1" applyAlignment="1">
      <alignment horizontal="center" wrapText="1"/>
    </xf>
    <xf numFmtId="0" fontId="8" fillId="0" borderId="0" xfId="0" applyNumberFormat="1" applyFont="1" applyFill="1" applyBorder="1" applyAlignment="1"/>
    <xf numFmtId="0" fontId="6" fillId="0" borderId="0" xfId="0" applyNumberFormat="1" applyFont="1" applyFill="1" applyBorder="1" applyAlignment="1">
      <alignment horizontal="center"/>
    </xf>
    <xf numFmtId="0" fontId="7" fillId="0" borderId="0" xfId="0" applyNumberFormat="1" applyFont="1" applyFill="1" applyBorder="1" applyAlignment="1">
      <alignment horizontal="center" wrapText="1"/>
    </xf>
    <xf numFmtId="0" fontId="9" fillId="0" borderId="2" xfId="0" applyNumberFormat="1" applyFont="1" applyFill="1" applyBorder="1" applyAlignment="1">
      <alignment horizontal="center"/>
    </xf>
    <xf numFmtId="0" fontId="9" fillId="0" borderId="0" xfId="0" applyNumberFormat="1" applyFont="1" applyFill="1" applyBorder="1" applyAlignment="1">
      <alignment horizontal="center"/>
    </xf>
    <xf numFmtId="0" fontId="9" fillId="0" borderId="2" xfId="0" applyNumberFormat="1" applyFont="1" applyFill="1" applyBorder="1" applyAlignment="1">
      <alignment horizontal="center" wrapText="1"/>
    </xf>
    <xf numFmtId="0" fontId="9" fillId="0" borderId="0" xfId="0" applyNumberFormat="1" applyFont="1" applyFill="1" applyBorder="1" applyAlignment="1"/>
    <xf numFmtId="0" fontId="10" fillId="0" borderId="0" xfId="0" applyNumberFormat="1" applyFont="1" applyFill="1" applyBorder="1" applyAlignment="1">
      <alignment horizontal="center" wrapText="1"/>
    </xf>
    <xf numFmtId="0" fontId="11" fillId="0" borderId="0" xfId="0" applyNumberFormat="1" applyFont="1" applyFill="1" applyBorder="1" applyAlignment="1">
      <alignment horizontal="center"/>
    </xf>
    <xf numFmtId="0" fontId="8" fillId="0" borderId="0" xfId="0" applyNumberFormat="1" applyFont="1" applyFill="1" applyBorder="1" applyAlignment="1">
      <alignment horizontal="center"/>
    </xf>
    <xf numFmtId="0" fontId="11" fillId="0" borderId="0" xfId="0" applyNumberFormat="1" applyFont="1" applyFill="1" applyBorder="1" applyAlignment="1"/>
    <xf numFmtId="0" fontId="13" fillId="0" borderId="0" xfId="0" applyNumberFormat="1" applyFont="1" applyFill="1" applyBorder="1" applyAlignment="1"/>
    <xf numFmtId="0" fontId="0" fillId="0" borderId="0" xfId="0" applyNumberFormat="1" applyFont="1" applyFill="1" applyBorder="1" applyAlignment="1">
      <alignment wrapText="1"/>
    </xf>
    <xf numFmtId="0" fontId="11" fillId="0" borderId="0" xfId="0" applyNumberFormat="1" applyFont="1" applyFill="1" applyBorder="1" applyAlignment="1">
      <alignment wrapText="1"/>
    </xf>
    <xf numFmtId="0" fontId="3" fillId="0" borderId="0" xfId="0" applyNumberFormat="1" applyFont="1" applyFill="1" applyBorder="1" applyAlignment="1">
      <alignment vertical="center"/>
    </xf>
    <xf numFmtId="0" fontId="0" fillId="0" borderId="0" xfId="0" applyNumberFormat="1" applyFont="1" applyFill="1" applyBorder="1" applyAlignment="1"/>
    <xf numFmtId="0" fontId="17" fillId="0" borderId="0" xfId="0" applyNumberFormat="1" applyFont="1" applyFill="1" applyBorder="1" applyAlignment="1"/>
    <xf numFmtId="164" fontId="17" fillId="0" borderId="0" xfId="0" applyNumberFormat="1" applyFont="1" applyFill="1" applyBorder="1" applyAlignment="1">
      <alignment horizontal="center"/>
    </xf>
    <xf numFmtId="165" fontId="17" fillId="0" borderId="0" xfId="0" applyNumberFormat="1" applyFont="1" applyFill="1" applyBorder="1" applyAlignment="1">
      <alignment horizontal="center"/>
    </xf>
    <xf numFmtId="166" fontId="17" fillId="0" borderId="0" xfId="0" applyNumberFormat="1" applyFont="1" applyFill="1" applyBorder="1" applyAlignment="1">
      <alignment horizontal="center"/>
    </xf>
    <xf numFmtId="0" fontId="18" fillId="0" borderId="0" xfId="0" applyNumberFormat="1" applyFont="1" applyFill="1" applyBorder="1" applyAlignment="1"/>
    <xf numFmtId="0" fontId="17" fillId="0" borderId="0" xfId="0" applyNumberFormat="1" applyFont="1" applyFill="1" applyBorder="1" applyAlignment="1">
      <alignment horizontal="center"/>
    </xf>
    <xf numFmtId="0" fontId="16" fillId="0" borderId="0" xfId="0" applyNumberFormat="1" applyFont="1" applyFill="1" applyBorder="1" applyAlignment="1">
      <alignment horizontal="center"/>
    </xf>
    <xf numFmtId="0" fontId="0" fillId="0" borderId="0" xfId="0" applyNumberFormat="1" applyFont="1" applyFill="1" applyBorder="1" applyAlignment="1"/>
    <xf numFmtId="0" fontId="0" fillId="0" borderId="0" xfId="0" applyNumberFormat="1" applyFont="1" applyFill="1" applyBorder="1" applyAlignment="1"/>
    <xf numFmtId="164" fontId="20" fillId="0" borderId="0" xfId="0" applyNumberFormat="1" applyFont="1" applyFill="1" applyBorder="1" applyAlignment="1">
      <alignment horizontal="center"/>
    </xf>
    <xf numFmtId="165" fontId="20" fillId="0" borderId="0" xfId="0" applyNumberFormat="1" applyFont="1" applyFill="1" applyBorder="1" applyAlignment="1">
      <alignment horizontal="center"/>
    </xf>
    <xf numFmtId="166" fontId="20" fillId="0" borderId="0" xfId="0" applyNumberFormat="1" applyFont="1" applyFill="1" applyBorder="1" applyAlignment="1">
      <alignment horizontal="center"/>
    </xf>
    <xf numFmtId="0" fontId="20" fillId="0" borderId="0" xfId="0" applyNumberFormat="1" applyFont="1" applyFill="1" applyBorder="1" applyAlignment="1">
      <alignment horizontal="center"/>
    </xf>
    <xf numFmtId="0" fontId="0" fillId="0" borderId="0" xfId="0" applyNumberFormat="1" applyFont="1" applyFill="1" applyBorder="1" applyAlignment="1"/>
    <xf numFmtId="0" fontId="21" fillId="0" borderId="0" xfId="0" applyNumberFormat="1" applyFont="1" applyFill="1" applyBorder="1" applyAlignment="1"/>
    <xf numFmtId="165" fontId="0" fillId="0" borderId="0" xfId="0" applyNumberFormat="1" applyFont="1" applyFill="1" applyBorder="1" applyAlignment="1"/>
    <xf numFmtId="167" fontId="0" fillId="0" borderId="0" xfId="0" applyNumberFormat="1" applyFont="1" applyFill="1" applyBorder="1" applyAlignment="1"/>
    <xf numFmtId="0" fontId="21" fillId="0" borderId="0" xfId="0" applyNumberFormat="1" applyFont="1" applyFill="1" applyBorder="1" applyAlignment="1">
      <alignment wrapText="1"/>
    </xf>
    <xf numFmtId="0" fontId="12" fillId="2" borderId="0" xfId="0" applyNumberFormat="1" applyFont="1" applyFill="1" applyBorder="1" applyAlignment="1">
      <alignment horizontal="left"/>
    </xf>
    <xf numFmtId="0" fontId="12" fillId="2" borderId="0" xfId="0" applyNumberFormat="1" applyFont="1" applyFill="1" applyBorder="1" applyAlignment="1"/>
    <xf numFmtId="0" fontId="0" fillId="0" borderId="0" xfId="0" applyNumberFormat="1" applyFont="1" applyFill="1" applyBorder="1" applyAlignment="1"/>
  </cellXfs>
  <cellStyles count="8">
    <cellStyle name="Normal" xfId="0" builtinId="0"/>
    <cellStyle name="Normal 2" xfId="7"/>
    <cellStyle name="Normal 2 2" xfId="1"/>
    <cellStyle name="Normal 2 2 2" xfId="3"/>
    <cellStyle name="Normal 3" xfId="2"/>
    <cellStyle name="Normal 4" xfId="6"/>
    <cellStyle name="Normal 5" xfId="5"/>
    <cellStyle name="Normal 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368248</xdr:colOff>
      <xdr:row>0</xdr:row>
      <xdr:rowOff>72570</xdr:rowOff>
    </xdr:from>
    <xdr:to>
      <xdr:col>17</xdr:col>
      <xdr:colOff>94797</xdr:colOff>
      <xdr:row>10</xdr:row>
      <xdr:rowOff>170541</xdr:rowOff>
    </xdr:to>
    <xdr:pic>
      <xdr:nvPicPr>
        <xdr:cNvPr id="3" name="Picture 2" descr="https://www.wessa.net/rcomp/tmp/1rqba1551264924.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7665" y="72570"/>
          <a:ext cx="4023382" cy="2669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417286</xdr:colOff>
      <xdr:row>10</xdr:row>
      <xdr:rowOff>27971</xdr:rowOff>
    </xdr:from>
    <xdr:to>
      <xdr:col>17</xdr:col>
      <xdr:colOff>49894</xdr:colOff>
      <xdr:row>21</xdr:row>
      <xdr:rowOff>89202</xdr:rowOff>
    </xdr:to>
    <xdr:pic>
      <xdr:nvPicPr>
        <xdr:cNvPr id="4" name="Picture 3" descr="https://www.wessa.net/rcomp/tmp/1ic9j1551264995.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56703" y="2599721"/>
          <a:ext cx="3929441" cy="2040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594751</xdr:colOff>
      <xdr:row>21</xdr:row>
      <xdr:rowOff>74084</xdr:rowOff>
    </xdr:from>
    <xdr:to>
      <xdr:col>17</xdr:col>
      <xdr:colOff>169333</xdr:colOff>
      <xdr:row>34</xdr:row>
      <xdr:rowOff>9525</xdr:rowOff>
    </xdr:to>
    <xdr:pic>
      <xdr:nvPicPr>
        <xdr:cNvPr id="5" name="Picture 4" descr="https://www.wessa.net/rcomp/tmp/1re6s1551265298.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34168" y="4624917"/>
          <a:ext cx="3871415" cy="2274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7"/>
  <sheetViews>
    <sheetView zoomScaleNormal="100" workbookViewId="0">
      <pane xSplit="2" ySplit="5" topLeftCell="C50" activePane="bottomRight" state="frozen"/>
      <selection pane="topRight" activeCell="C1" sqref="C1"/>
      <selection pane="bottomLeft" activeCell="A6" sqref="A6"/>
      <selection pane="bottomRight" activeCell="C3" sqref="C3:E3"/>
    </sheetView>
  </sheetViews>
  <sheetFormatPr defaultRowHeight="12.75"/>
  <cols>
    <col min="2" max="2" width="32" bestFit="1" customWidth="1"/>
    <col min="3" max="3" width="20.28515625" customWidth="1"/>
    <col min="4" max="4" width="2" bestFit="1" customWidth="1"/>
    <col min="5" max="5" width="20.140625" customWidth="1"/>
    <col min="6" max="6" width="2" bestFit="1" customWidth="1"/>
    <col min="7" max="7" width="20.5703125" customWidth="1"/>
    <col min="8" max="8" width="2" bestFit="1" customWidth="1"/>
    <col min="9" max="9" width="20.7109375" customWidth="1"/>
    <col min="10" max="10" width="2" bestFit="1" customWidth="1"/>
    <col min="11" max="11" width="20.42578125" customWidth="1"/>
    <col min="12" max="12" width="2" bestFit="1" customWidth="1"/>
    <col min="13" max="13" width="20.42578125" customWidth="1"/>
    <col min="14" max="14" width="2" bestFit="1" customWidth="1"/>
    <col min="16" max="16" width="2" bestFit="1" customWidth="1"/>
  </cols>
  <sheetData>
    <row r="1" spans="1:16" s="7" customFormat="1" ht="15">
      <c r="B1" s="8" t="s">
        <v>244</v>
      </c>
    </row>
    <row r="2" spans="1:16" s="32" customFormat="1">
      <c r="E2" s="32" t="s">
        <v>255</v>
      </c>
      <c r="G2" s="32" t="s">
        <v>277</v>
      </c>
      <c r="I2" s="32" t="s">
        <v>278</v>
      </c>
      <c r="K2" s="32" t="s">
        <v>279</v>
      </c>
    </row>
    <row r="3" spans="1:16" s="7" customFormat="1" ht="50.1" customHeight="1">
      <c r="C3" s="9" t="s">
        <v>245</v>
      </c>
      <c r="E3" s="9" t="s">
        <v>246</v>
      </c>
      <c r="G3" s="9" t="s">
        <v>247</v>
      </c>
      <c r="H3" s="10"/>
      <c r="I3" s="9" t="s">
        <v>248</v>
      </c>
      <c r="J3" s="10"/>
      <c r="K3" s="9" t="s">
        <v>249</v>
      </c>
      <c r="M3" s="9" t="s">
        <v>250</v>
      </c>
      <c r="O3" s="9" t="s">
        <v>251</v>
      </c>
    </row>
    <row r="4" spans="1:16" s="7" customFormat="1" ht="15">
      <c r="A4" s="11" t="s">
        <v>251</v>
      </c>
      <c r="B4" s="12" t="s">
        <v>0</v>
      </c>
      <c r="C4" s="13" t="s">
        <v>252</v>
      </c>
      <c r="D4" s="14"/>
      <c r="E4" s="15" t="s">
        <v>2</v>
      </c>
      <c r="F4" s="14"/>
      <c r="G4" s="15" t="s">
        <v>2</v>
      </c>
      <c r="H4" s="14"/>
      <c r="I4" s="15" t="s">
        <v>2</v>
      </c>
      <c r="J4" s="14"/>
      <c r="K4" s="15" t="s">
        <v>253</v>
      </c>
      <c r="L4" s="14"/>
      <c r="M4" s="14"/>
      <c r="N4" s="16"/>
      <c r="O4" s="17"/>
    </row>
    <row r="5" spans="1:16" s="7" customFormat="1" ht="17.25">
      <c r="A5" s="11"/>
      <c r="B5" s="12"/>
      <c r="C5" s="18" t="s">
        <v>1</v>
      </c>
      <c r="D5" s="18"/>
      <c r="E5" s="18" t="s">
        <v>1</v>
      </c>
      <c r="F5" s="18"/>
      <c r="G5" s="18" t="s">
        <v>1</v>
      </c>
      <c r="H5" s="19" t="s">
        <v>3</v>
      </c>
      <c r="I5" s="18" t="s">
        <v>1</v>
      </c>
      <c r="J5" s="19" t="s">
        <v>3</v>
      </c>
      <c r="K5" s="18" t="s">
        <v>1</v>
      </c>
      <c r="L5" s="18"/>
      <c r="M5" s="18" t="s">
        <v>1</v>
      </c>
      <c r="N5" s="18"/>
      <c r="O5" s="18" t="s">
        <v>4</v>
      </c>
    </row>
    <row r="6" spans="1:16" s="7" customFormat="1" ht="15">
      <c r="B6" s="44" t="s">
        <v>254</v>
      </c>
      <c r="C6" s="44"/>
      <c r="D6" s="44"/>
      <c r="E6" s="44"/>
      <c r="F6" s="44"/>
      <c r="G6" s="44"/>
      <c r="H6" s="44"/>
      <c r="I6" s="44"/>
      <c r="J6" s="44"/>
      <c r="K6" s="44"/>
      <c r="L6" s="44"/>
      <c r="M6" s="44"/>
      <c r="N6" s="44"/>
      <c r="O6" s="44"/>
      <c r="P6" s="44"/>
    </row>
    <row r="7" spans="1:16" ht="14.25">
      <c r="A7" s="29">
        <v>1</v>
      </c>
      <c r="B7" s="26" t="s">
        <v>5</v>
      </c>
      <c r="C7" s="27">
        <v>0.95252201967581829</v>
      </c>
      <c r="D7" s="25"/>
      <c r="E7" s="28">
        <v>82.328000000000003</v>
      </c>
      <c r="F7" s="25"/>
      <c r="G7" s="28">
        <v>17.852060000000002</v>
      </c>
      <c r="H7" s="25"/>
      <c r="I7" s="28">
        <v>12.56682</v>
      </c>
      <c r="J7" s="25"/>
      <c r="K7" s="29">
        <v>68012.492920000004</v>
      </c>
      <c r="L7" s="25"/>
      <c r="M7" s="29">
        <v>5</v>
      </c>
      <c r="N7" s="25"/>
      <c r="O7" s="29">
        <v>1</v>
      </c>
    </row>
    <row r="8" spans="1:16" ht="14.25">
      <c r="A8" s="29">
        <v>2</v>
      </c>
      <c r="B8" s="26" t="s">
        <v>6</v>
      </c>
      <c r="C8" s="27">
        <v>0.94399757027811748</v>
      </c>
      <c r="D8" s="25"/>
      <c r="E8" s="28">
        <v>83.472999999999999</v>
      </c>
      <c r="F8" s="25"/>
      <c r="G8" s="28">
        <v>16.208819999999999</v>
      </c>
      <c r="H8" s="25"/>
      <c r="I8" s="28">
        <v>13.407999999999999</v>
      </c>
      <c r="J8" s="25"/>
      <c r="K8" s="29">
        <v>57625.069710000003</v>
      </c>
      <c r="L8" s="25"/>
      <c r="M8" s="29">
        <v>8</v>
      </c>
      <c r="N8" s="25"/>
      <c r="O8" s="29">
        <v>2</v>
      </c>
    </row>
    <row r="9" spans="1:16" ht="16.5">
      <c r="A9" s="29">
        <v>3</v>
      </c>
      <c r="B9" s="26" t="s">
        <v>7</v>
      </c>
      <c r="C9" s="27">
        <v>0.9386312851065749</v>
      </c>
      <c r="D9" s="25"/>
      <c r="E9" s="28">
        <v>83.067999999999998</v>
      </c>
      <c r="F9" s="25"/>
      <c r="G9" s="28">
        <v>22.921250000000001</v>
      </c>
      <c r="H9" s="30" t="s">
        <v>8</v>
      </c>
      <c r="I9" s="28">
        <v>12.855040000000001</v>
      </c>
      <c r="J9" s="25"/>
      <c r="K9" s="29">
        <v>43560.057739999997</v>
      </c>
      <c r="L9" s="25"/>
      <c r="M9" s="29">
        <v>18</v>
      </c>
      <c r="N9" s="25"/>
      <c r="O9" s="29">
        <v>3</v>
      </c>
    </row>
    <row r="10" spans="1:16" ht="16.5">
      <c r="A10" s="29">
        <v>4</v>
      </c>
      <c r="B10" s="26" t="s">
        <v>9</v>
      </c>
      <c r="C10" s="27">
        <v>0.93841005899505603</v>
      </c>
      <c r="D10" s="25"/>
      <c r="E10" s="28">
        <v>81.643000000000001</v>
      </c>
      <c r="F10" s="25"/>
      <c r="G10" s="28">
        <v>19.61374</v>
      </c>
      <c r="H10" s="30" t="s">
        <v>8</v>
      </c>
      <c r="I10" s="28">
        <v>12.526289999999999</v>
      </c>
      <c r="J10" s="30" t="s">
        <v>10</v>
      </c>
      <c r="K10" s="29">
        <v>53754.186260000002</v>
      </c>
      <c r="L10" s="25"/>
      <c r="M10" s="29">
        <v>8</v>
      </c>
      <c r="N10" s="25"/>
      <c r="O10" s="29">
        <v>4</v>
      </c>
    </row>
    <row r="11" spans="1:16" ht="14.25">
      <c r="A11" s="29">
        <v>5</v>
      </c>
      <c r="B11" s="26" t="s">
        <v>11</v>
      </c>
      <c r="C11" s="27">
        <v>0.93604342015495512</v>
      </c>
      <c r="D11" s="25"/>
      <c r="E11" s="28">
        <v>81.177999999999997</v>
      </c>
      <c r="F11" s="25"/>
      <c r="G11" s="28">
        <v>16.95598</v>
      </c>
      <c r="H11" s="25"/>
      <c r="I11" s="28">
        <v>14.08202</v>
      </c>
      <c r="J11" s="25"/>
      <c r="K11" s="29">
        <v>46135.847540000002</v>
      </c>
      <c r="L11" s="25"/>
      <c r="M11" s="29">
        <v>13</v>
      </c>
      <c r="N11" s="25"/>
      <c r="O11" s="29">
        <v>4</v>
      </c>
    </row>
    <row r="12" spans="1:16" ht="16.5">
      <c r="A12" s="29">
        <v>6</v>
      </c>
      <c r="B12" s="26" t="s">
        <v>13</v>
      </c>
      <c r="C12" s="27">
        <v>0.93487925176182485</v>
      </c>
      <c r="D12" s="25"/>
      <c r="E12" s="28">
        <v>82.912000000000006</v>
      </c>
      <c r="F12" s="25"/>
      <c r="G12" s="28">
        <v>19.34788</v>
      </c>
      <c r="H12" s="30" t="s">
        <v>8</v>
      </c>
      <c r="I12" s="28">
        <v>12.36378</v>
      </c>
      <c r="J12" s="30" t="s">
        <v>10</v>
      </c>
      <c r="K12" s="29">
        <v>45810.195849999996</v>
      </c>
      <c r="L12" s="25"/>
      <c r="M12" s="29">
        <v>13</v>
      </c>
      <c r="N12" s="25"/>
      <c r="O12" s="29">
        <v>6</v>
      </c>
    </row>
    <row r="13" spans="1:16" ht="14.25">
      <c r="A13" s="29">
        <v>7</v>
      </c>
      <c r="B13" s="26" t="s">
        <v>14</v>
      </c>
      <c r="C13" s="27">
        <v>0.93258291443370078</v>
      </c>
      <c r="D13" s="25"/>
      <c r="E13" s="28">
        <v>84.096999999999994</v>
      </c>
      <c r="F13" s="25"/>
      <c r="G13" s="28">
        <v>16.325669999999999</v>
      </c>
      <c r="H13" s="25"/>
      <c r="I13" s="28">
        <v>12.038130000000001</v>
      </c>
      <c r="J13" s="25"/>
      <c r="K13" s="29">
        <v>58419.709920000001</v>
      </c>
      <c r="L13" s="25"/>
      <c r="M13" s="29">
        <v>2</v>
      </c>
      <c r="N13" s="25"/>
      <c r="O13" s="29">
        <v>8</v>
      </c>
    </row>
    <row r="14" spans="1:16" ht="16.5">
      <c r="A14" s="29">
        <v>7</v>
      </c>
      <c r="B14" s="26" t="s">
        <v>12</v>
      </c>
      <c r="C14" s="27">
        <v>0.9328045492693906</v>
      </c>
      <c r="D14" s="25"/>
      <c r="E14" s="28">
        <v>82.625</v>
      </c>
      <c r="F14" s="25"/>
      <c r="G14" s="28">
        <v>17.634596949999999</v>
      </c>
      <c r="H14" s="30"/>
      <c r="I14" s="28">
        <v>12.42605</v>
      </c>
      <c r="J14" s="25"/>
      <c r="K14" s="29">
        <v>47765.656029999998</v>
      </c>
      <c r="L14" s="25"/>
      <c r="M14" s="29">
        <v>9</v>
      </c>
      <c r="N14" s="25"/>
      <c r="O14" s="29">
        <v>7</v>
      </c>
    </row>
    <row r="15" spans="1:16" ht="16.5">
      <c r="A15" s="29">
        <v>9</v>
      </c>
      <c r="B15" s="26" t="s">
        <v>15</v>
      </c>
      <c r="C15" s="27">
        <v>0.93204160643220724</v>
      </c>
      <c r="D15" s="25"/>
      <c r="E15" s="28">
        <v>83.218000000000004</v>
      </c>
      <c r="F15" s="25"/>
      <c r="G15" s="28">
        <v>16.2</v>
      </c>
      <c r="H15" s="30" t="s">
        <v>16</v>
      </c>
      <c r="I15" s="28">
        <v>11.47467</v>
      </c>
      <c r="J15" s="25"/>
      <c r="K15" s="29">
        <v>82503.127009999997</v>
      </c>
      <c r="L15" s="30" t="s">
        <v>17</v>
      </c>
      <c r="M15" s="29">
        <v>-6</v>
      </c>
      <c r="N15" s="25"/>
      <c r="O15" s="29">
        <v>8</v>
      </c>
    </row>
    <row r="16" spans="1:16" ht="16.5">
      <c r="A16" s="29">
        <v>10</v>
      </c>
      <c r="B16" s="26" t="s">
        <v>18</v>
      </c>
      <c r="C16" s="27">
        <v>0.93063859254564973</v>
      </c>
      <c r="D16" s="25"/>
      <c r="E16" s="28">
        <v>82.004999999999995</v>
      </c>
      <c r="F16" s="25"/>
      <c r="G16" s="28">
        <v>18.044830000000001</v>
      </c>
      <c r="H16" s="30"/>
      <c r="I16" s="28">
        <v>12.190009999999999</v>
      </c>
      <c r="J16" s="25"/>
      <c r="K16" s="29">
        <v>47899.761570000002</v>
      </c>
      <c r="L16" s="25"/>
      <c r="M16" s="29">
        <v>5</v>
      </c>
      <c r="N16" s="25"/>
      <c r="O16" s="29">
        <v>10</v>
      </c>
    </row>
    <row r="17" spans="1:15" ht="16.5">
      <c r="A17" s="29">
        <v>11</v>
      </c>
      <c r="B17" s="26" t="s">
        <v>19</v>
      </c>
      <c r="C17" s="27">
        <v>0.92947411111012224</v>
      </c>
      <c r="D17" s="25"/>
      <c r="E17" s="28">
        <v>80.878</v>
      </c>
      <c r="F17" s="25"/>
      <c r="G17" s="28">
        <v>19.06606</v>
      </c>
      <c r="H17" s="30" t="s">
        <v>8</v>
      </c>
      <c r="I17" s="28">
        <v>12.58779</v>
      </c>
      <c r="J17" s="30" t="s">
        <v>20</v>
      </c>
      <c r="K17" s="29">
        <v>47918.491670000003</v>
      </c>
      <c r="L17" s="25"/>
      <c r="M17" s="29">
        <v>3</v>
      </c>
      <c r="N17" s="25"/>
      <c r="O17" s="29">
        <v>10</v>
      </c>
    </row>
    <row r="18" spans="1:15" ht="16.5">
      <c r="A18" s="29">
        <v>12</v>
      </c>
      <c r="B18" s="26" t="s">
        <v>21</v>
      </c>
      <c r="C18" s="27">
        <v>0.92595239850071687</v>
      </c>
      <c r="D18" s="25"/>
      <c r="E18" s="28">
        <v>82.540999999999997</v>
      </c>
      <c r="F18" s="25"/>
      <c r="G18" s="28">
        <v>16.437398640000001</v>
      </c>
      <c r="H18" s="30" t="s">
        <v>10</v>
      </c>
      <c r="I18" s="28">
        <v>13.281890000000001</v>
      </c>
      <c r="J18" s="25"/>
      <c r="K18" s="29">
        <v>43433.166720000001</v>
      </c>
      <c r="L18" s="25"/>
      <c r="M18" s="29">
        <v>10</v>
      </c>
      <c r="N18" s="25"/>
      <c r="O18" s="29">
        <v>12</v>
      </c>
    </row>
    <row r="19" spans="1:15" ht="14.25">
      <c r="A19" s="29">
        <v>13</v>
      </c>
      <c r="B19" s="26" t="s">
        <v>22</v>
      </c>
      <c r="C19" s="27">
        <v>0.9239135887246156</v>
      </c>
      <c r="D19" s="25"/>
      <c r="E19" s="28">
        <v>79.540999999999997</v>
      </c>
      <c r="F19" s="25"/>
      <c r="G19" s="28">
        <v>16.468209999999999</v>
      </c>
      <c r="H19" s="33"/>
      <c r="I19" s="28">
        <v>13.379989999999999</v>
      </c>
      <c r="J19" s="25"/>
      <c r="K19" s="29">
        <v>54941.10929</v>
      </c>
      <c r="L19" s="25"/>
      <c r="M19" s="29">
        <v>-2</v>
      </c>
      <c r="N19" s="25"/>
      <c r="O19" s="29">
        <v>12</v>
      </c>
    </row>
    <row r="20" spans="1:15" ht="16.5">
      <c r="A20" s="29">
        <v>14</v>
      </c>
      <c r="B20" s="26" t="s">
        <v>24</v>
      </c>
      <c r="C20" s="27">
        <v>0.92154892233940866</v>
      </c>
      <c r="D20" s="25"/>
      <c r="E20" s="28">
        <v>81.716999999999999</v>
      </c>
      <c r="F20" s="25"/>
      <c r="G20" s="28">
        <v>17.442900000000002</v>
      </c>
      <c r="H20" s="33"/>
      <c r="I20" s="28">
        <v>12.88865</v>
      </c>
      <c r="J20" s="30" t="s">
        <v>20</v>
      </c>
      <c r="K20" s="29">
        <v>39116.311629999997</v>
      </c>
      <c r="L20" s="25"/>
      <c r="M20" s="29">
        <v>13</v>
      </c>
      <c r="N20" s="25"/>
      <c r="O20" s="29">
        <v>14</v>
      </c>
    </row>
    <row r="21" spans="1:15" ht="16.5">
      <c r="A21" s="29">
        <v>15</v>
      </c>
      <c r="B21" s="26" t="s">
        <v>23</v>
      </c>
      <c r="C21" s="27">
        <v>0.91965277545544544</v>
      </c>
      <c r="D21" s="25"/>
      <c r="E21" s="28">
        <v>81.495999999999995</v>
      </c>
      <c r="F21" s="25"/>
      <c r="G21" s="28">
        <v>17.639656500000001</v>
      </c>
      <c r="H21" s="30"/>
      <c r="I21" s="28">
        <v>12.43961</v>
      </c>
      <c r="J21" s="25"/>
      <c r="K21" s="29">
        <v>41002.270940000002</v>
      </c>
      <c r="L21" s="25"/>
      <c r="M21" s="29">
        <v>10</v>
      </c>
      <c r="N21" s="25"/>
      <c r="O21" s="29">
        <v>15</v>
      </c>
    </row>
    <row r="22" spans="1:15" ht="16.5">
      <c r="A22" s="29">
        <v>16</v>
      </c>
      <c r="B22" s="26" t="s">
        <v>25</v>
      </c>
      <c r="C22" s="27">
        <v>0.91668762945436066</v>
      </c>
      <c r="D22" s="25"/>
      <c r="E22" s="28">
        <v>82.037999999999997</v>
      </c>
      <c r="F22" s="25"/>
      <c r="G22" s="28">
        <v>18.86506</v>
      </c>
      <c r="H22" s="30" t="s">
        <v>8</v>
      </c>
      <c r="I22" s="28">
        <v>12.503</v>
      </c>
      <c r="J22" s="25"/>
      <c r="K22" s="29">
        <v>33969.739990000002</v>
      </c>
      <c r="L22" s="25"/>
      <c r="M22" s="29">
        <v>18</v>
      </c>
      <c r="N22" s="25"/>
      <c r="O22" s="29">
        <v>16</v>
      </c>
    </row>
    <row r="23" spans="1:15" ht="16.5">
      <c r="A23" s="29">
        <v>17</v>
      </c>
      <c r="B23" s="26" t="s">
        <v>26</v>
      </c>
      <c r="C23" s="27">
        <v>0.91606603684458232</v>
      </c>
      <c r="D23" s="25"/>
      <c r="E23" s="28">
        <v>81.302999999999997</v>
      </c>
      <c r="F23" s="25"/>
      <c r="G23" s="28">
        <v>19.7624</v>
      </c>
      <c r="H23" s="30" t="s">
        <v>8</v>
      </c>
      <c r="I23" s="28">
        <v>11.78389</v>
      </c>
      <c r="J23" s="25"/>
      <c r="K23" s="29">
        <v>42156.372470000002</v>
      </c>
      <c r="L23" s="25"/>
      <c r="M23" s="29">
        <v>6</v>
      </c>
      <c r="N23" s="25"/>
      <c r="O23" s="29">
        <v>16</v>
      </c>
    </row>
    <row r="24" spans="1:15" ht="16.5">
      <c r="A24" s="29">
        <v>17</v>
      </c>
      <c r="B24" s="26" t="s">
        <v>27</v>
      </c>
      <c r="C24" s="27">
        <v>0.91608286799234029</v>
      </c>
      <c r="D24" s="25"/>
      <c r="E24" s="28">
        <v>80.41</v>
      </c>
      <c r="F24" s="30" t="s">
        <v>28</v>
      </c>
      <c r="G24" s="28">
        <v>14.720929999999999</v>
      </c>
      <c r="H24" s="25"/>
      <c r="I24" s="28">
        <v>12.54846</v>
      </c>
      <c r="J24" s="30" t="s">
        <v>29</v>
      </c>
      <c r="K24" s="29">
        <v>97335.749630000006</v>
      </c>
      <c r="L24" s="30" t="s">
        <v>30</v>
      </c>
      <c r="M24" s="29">
        <v>-15</v>
      </c>
      <c r="N24" s="25"/>
      <c r="O24" s="29">
        <v>16</v>
      </c>
    </row>
    <row r="25" spans="1:15" ht="16.5">
      <c r="A25" s="29">
        <v>19</v>
      </c>
      <c r="B25" s="26" t="s">
        <v>32</v>
      </c>
      <c r="C25" s="27">
        <v>0.90915295664779872</v>
      </c>
      <c r="D25" s="25"/>
      <c r="E25" s="28">
        <v>83.908000000000001</v>
      </c>
      <c r="F25" s="25"/>
      <c r="G25" s="28">
        <v>15.23277</v>
      </c>
      <c r="H25" s="25"/>
      <c r="I25" s="28">
        <v>12.75</v>
      </c>
      <c r="J25" s="30" t="s">
        <v>33</v>
      </c>
      <c r="K25" s="29">
        <v>38986.15453</v>
      </c>
      <c r="L25" s="25"/>
      <c r="M25" s="29">
        <v>9</v>
      </c>
      <c r="N25" s="25"/>
      <c r="O25" s="29">
        <v>19</v>
      </c>
    </row>
    <row r="26" spans="1:15" ht="14.25">
      <c r="A26" s="29">
        <v>20</v>
      </c>
      <c r="B26" s="26" t="s">
        <v>31</v>
      </c>
      <c r="C26" s="27">
        <v>0.9077551793931995</v>
      </c>
      <c r="D26" s="25"/>
      <c r="E26" s="28">
        <v>81.77</v>
      </c>
      <c r="F26" s="25"/>
      <c r="G26" s="28">
        <v>16.081199999999999</v>
      </c>
      <c r="H26" s="25"/>
      <c r="I26" s="28">
        <v>12.1487132</v>
      </c>
      <c r="J26" s="25"/>
      <c r="K26" s="29">
        <v>45415.101179999998</v>
      </c>
      <c r="L26" s="25"/>
      <c r="M26" s="29">
        <v>0</v>
      </c>
      <c r="N26" s="25"/>
      <c r="O26" s="29">
        <v>20</v>
      </c>
    </row>
    <row r="27" spans="1:15" ht="16.5">
      <c r="A27" s="29">
        <v>21</v>
      </c>
      <c r="B27" s="26" t="s">
        <v>40</v>
      </c>
      <c r="C27" s="27">
        <v>0.90393886089011288</v>
      </c>
      <c r="D27" s="25"/>
      <c r="E27" s="28">
        <v>81.954999999999998</v>
      </c>
      <c r="F27" s="25"/>
      <c r="G27" s="28">
        <v>14.01601</v>
      </c>
      <c r="H27" s="25"/>
      <c r="I27" s="28">
        <v>12.08015</v>
      </c>
      <c r="J27" s="30" t="s">
        <v>20</v>
      </c>
      <c r="K27" s="29">
        <v>65016.326889999997</v>
      </c>
      <c r="L27" s="30" t="s">
        <v>48</v>
      </c>
      <c r="M27" s="29">
        <v>-13</v>
      </c>
      <c r="N27" s="25"/>
      <c r="O27" s="29">
        <v>26</v>
      </c>
    </row>
    <row r="28" spans="1:15" ht="14.25">
      <c r="A28" s="29">
        <v>22</v>
      </c>
      <c r="B28" s="26" t="s">
        <v>34</v>
      </c>
      <c r="C28" s="27">
        <v>0.90324484142540495</v>
      </c>
      <c r="D28" s="25"/>
      <c r="E28" s="28">
        <v>82.664000000000001</v>
      </c>
      <c r="F28" s="25"/>
      <c r="G28" s="28">
        <v>15.91014</v>
      </c>
      <c r="H28" s="25"/>
      <c r="I28" s="28">
        <v>12.95922</v>
      </c>
      <c r="J28" s="25"/>
      <c r="K28" s="29">
        <v>32711.3766</v>
      </c>
      <c r="L28" s="25"/>
      <c r="M28" s="29">
        <v>13</v>
      </c>
      <c r="N28" s="25"/>
      <c r="O28" s="29">
        <v>21</v>
      </c>
    </row>
    <row r="29" spans="1:15" ht="14.25">
      <c r="A29" s="29">
        <v>22</v>
      </c>
      <c r="B29" s="26" t="s">
        <v>35</v>
      </c>
      <c r="C29" s="27">
        <v>0.90256112640990338</v>
      </c>
      <c r="D29" s="25"/>
      <c r="E29" s="28">
        <v>82.361000000000004</v>
      </c>
      <c r="F29" s="25"/>
      <c r="G29" s="28">
        <v>16.497489999999999</v>
      </c>
      <c r="H29" s="25"/>
      <c r="I29" s="28">
        <v>12.11633</v>
      </c>
      <c r="J29" s="25"/>
      <c r="K29" s="29">
        <v>35944.709490000001</v>
      </c>
      <c r="L29" s="25"/>
      <c r="M29" s="29">
        <v>8</v>
      </c>
      <c r="N29" s="25"/>
      <c r="O29" s="29">
        <v>22</v>
      </c>
    </row>
    <row r="30" spans="1:15" ht="14.25">
      <c r="A30" s="29">
        <v>24</v>
      </c>
      <c r="B30" s="26" t="s">
        <v>36</v>
      </c>
      <c r="C30" s="27">
        <v>0.90080243991875186</v>
      </c>
      <c r="D30" s="25"/>
      <c r="E30" s="28">
        <v>82.715999999999994</v>
      </c>
      <c r="F30" s="25"/>
      <c r="G30" s="28">
        <v>16.415949999999999</v>
      </c>
      <c r="H30" s="25"/>
      <c r="I30" s="28">
        <v>11.510820000000001</v>
      </c>
      <c r="J30" s="25"/>
      <c r="K30" s="29">
        <v>39253.947010000004</v>
      </c>
      <c r="L30" s="25"/>
      <c r="M30" s="29">
        <v>2</v>
      </c>
      <c r="N30" s="25"/>
      <c r="O30" s="29">
        <v>23</v>
      </c>
    </row>
    <row r="31" spans="1:15" ht="14.25">
      <c r="A31" s="29">
        <v>25</v>
      </c>
      <c r="B31" s="26" t="s">
        <v>37</v>
      </c>
      <c r="C31" s="27">
        <v>0.89622382855890892</v>
      </c>
      <c r="D31" s="25"/>
      <c r="E31" s="28">
        <v>81.116</v>
      </c>
      <c r="F31" s="25"/>
      <c r="G31" s="28">
        <v>17.21387</v>
      </c>
      <c r="H31" s="25"/>
      <c r="I31" s="28">
        <v>12.221880000000001</v>
      </c>
      <c r="J31" s="25"/>
      <c r="K31" s="29">
        <v>30593.956900000001</v>
      </c>
      <c r="L31" s="25"/>
      <c r="M31" s="29">
        <v>12</v>
      </c>
      <c r="N31" s="25"/>
      <c r="O31" s="29">
        <v>24</v>
      </c>
    </row>
    <row r="32" spans="1:15" ht="14.25">
      <c r="A32" s="29">
        <v>26</v>
      </c>
      <c r="B32" s="26" t="s">
        <v>38</v>
      </c>
      <c r="C32" s="27">
        <v>0.89102021644103457</v>
      </c>
      <c r="D32" s="25"/>
      <c r="E32" s="28">
        <v>83.301000000000002</v>
      </c>
      <c r="F32" s="25"/>
      <c r="G32" s="28">
        <v>17.877040000000001</v>
      </c>
      <c r="H32" s="25"/>
      <c r="I32" s="28">
        <v>9.8194800000000004</v>
      </c>
      <c r="J32" s="25"/>
      <c r="K32" s="29">
        <v>34258.293290000001</v>
      </c>
      <c r="L32" s="25"/>
      <c r="M32" s="29">
        <v>7</v>
      </c>
      <c r="N32" s="25"/>
      <c r="O32" s="29">
        <v>25</v>
      </c>
    </row>
    <row r="33" spans="1:15" ht="14.25">
      <c r="A33" s="29">
        <v>27</v>
      </c>
      <c r="B33" s="26" t="s">
        <v>39</v>
      </c>
      <c r="C33" s="27">
        <v>0.88756142888998346</v>
      </c>
      <c r="D33" s="25"/>
      <c r="E33" s="28">
        <v>78.876999999999995</v>
      </c>
      <c r="F33" s="25"/>
      <c r="G33" s="28">
        <v>16.854780000000002</v>
      </c>
      <c r="H33" s="25"/>
      <c r="I33" s="28">
        <v>12.740349999999999</v>
      </c>
      <c r="J33" s="25"/>
      <c r="K33" s="29">
        <v>30588.300810000001</v>
      </c>
      <c r="L33" s="25"/>
      <c r="M33" s="29">
        <v>11</v>
      </c>
      <c r="N33" s="25"/>
      <c r="O33" s="29">
        <v>27</v>
      </c>
    </row>
    <row r="34" spans="1:15" ht="16.5">
      <c r="A34" s="29">
        <v>28</v>
      </c>
      <c r="B34" s="26" t="s">
        <v>41</v>
      </c>
      <c r="C34" s="27">
        <v>0.87976944514192545</v>
      </c>
      <c r="D34" s="25"/>
      <c r="E34" s="28">
        <v>83.168999999999997</v>
      </c>
      <c r="F34" s="25"/>
      <c r="G34" s="28">
        <v>16.272189999999998</v>
      </c>
      <c r="H34" s="25"/>
      <c r="I34" s="28">
        <v>10.160399999999999</v>
      </c>
      <c r="J34" s="30" t="s">
        <v>20</v>
      </c>
      <c r="K34" s="29">
        <v>35299.240859999998</v>
      </c>
      <c r="L34" s="25"/>
      <c r="M34" s="29">
        <v>3</v>
      </c>
      <c r="N34" s="25"/>
      <c r="O34" s="29">
        <v>28</v>
      </c>
    </row>
    <row r="35" spans="1:15" ht="14.25">
      <c r="A35" s="29">
        <v>29</v>
      </c>
      <c r="B35" s="26" t="s">
        <v>42</v>
      </c>
      <c r="C35" s="27">
        <v>0.87818679465801597</v>
      </c>
      <c r="D35" s="25"/>
      <c r="E35" s="28">
        <v>81.012</v>
      </c>
      <c r="F35" s="25"/>
      <c r="G35" s="28">
        <v>15.896649999999999</v>
      </c>
      <c r="H35" s="25"/>
      <c r="I35" s="28">
        <v>11.28811</v>
      </c>
      <c r="J35" s="25"/>
      <c r="K35" s="29">
        <v>34395.646939999999</v>
      </c>
      <c r="L35" s="25"/>
      <c r="M35" s="29">
        <v>3</v>
      </c>
      <c r="N35" s="25"/>
      <c r="O35" s="29">
        <v>29</v>
      </c>
    </row>
    <row r="36" spans="1:15" ht="14.25">
      <c r="A36" s="29">
        <v>30</v>
      </c>
      <c r="B36" s="26" t="s">
        <v>43</v>
      </c>
      <c r="C36" s="27">
        <v>0.87104203894607279</v>
      </c>
      <c r="D36" s="25"/>
      <c r="E36" s="28">
        <v>77.709000000000003</v>
      </c>
      <c r="F36" s="25"/>
      <c r="G36" s="28">
        <v>16.088419999999999</v>
      </c>
      <c r="H36" s="25"/>
      <c r="I36" s="28">
        <v>12.66743</v>
      </c>
      <c r="J36" s="25"/>
      <c r="K36" s="29">
        <v>28993.247719999999</v>
      </c>
      <c r="L36" s="25"/>
      <c r="M36" s="29">
        <v>10</v>
      </c>
      <c r="N36" s="25"/>
      <c r="O36" s="29">
        <v>30</v>
      </c>
    </row>
    <row r="37" spans="1:15" ht="14.25">
      <c r="A37" s="29">
        <v>31</v>
      </c>
      <c r="B37" s="26" t="s">
        <v>44</v>
      </c>
      <c r="C37" s="27">
        <v>0.86993406704056964</v>
      </c>
      <c r="D37" s="25"/>
      <c r="E37" s="28">
        <v>81.41</v>
      </c>
      <c r="F37" s="25"/>
      <c r="G37" s="28">
        <v>17.254049999999999</v>
      </c>
      <c r="H37" s="25"/>
      <c r="I37" s="28">
        <v>10.75089</v>
      </c>
      <c r="J37" s="25"/>
      <c r="K37" s="29">
        <v>24648.096939999999</v>
      </c>
      <c r="L37" s="25"/>
      <c r="M37" s="29">
        <v>20</v>
      </c>
      <c r="N37" s="25"/>
      <c r="O37" s="29">
        <v>30</v>
      </c>
    </row>
    <row r="38" spans="1:15" ht="14.25">
      <c r="A38" s="29">
        <v>32</v>
      </c>
      <c r="B38" s="26" t="s">
        <v>45</v>
      </c>
      <c r="C38" s="27">
        <v>0.86878438539869729</v>
      </c>
      <c r="D38" s="25"/>
      <c r="E38" s="28">
        <v>80.67</v>
      </c>
      <c r="F38" s="25"/>
      <c r="G38" s="28">
        <v>14.57015</v>
      </c>
      <c r="H38" s="25"/>
      <c r="I38" s="28">
        <v>12.10394</v>
      </c>
      <c r="J38" s="25"/>
      <c r="K38" s="29">
        <v>31567.688099999999</v>
      </c>
      <c r="L38" s="25"/>
      <c r="M38" s="29">
        <v>4</v>
      </c>
      <c r="N38" s="25"/>
      <c r="O38" s="29">
        <v>32</v>
      </c>
    </row>
    <row r="39" spans="1:15" ht="14.25">
      <c r="A39" s="29">
        <v>33</v>
      </c>
      <c r="B39" s="26" t="s">
        <v>46</v>
      </c>
      <c r="C39" s="27">
        <v>0.8650750409424125</v>
      </c>
      <c r="D39" s="25"/>
      <c r="E39" s="28">
        <v>77.77</v>
      </c>
      <c r="F39" s="25"/>
      <c r="G39" s="28">
        <v>16.433199999999999</v>
      </c>
      <c r="H39" s="25"/>
      <c r="I39" s="28">
        <v>12.293979999999999</v>
      </c>
      <c r="J39" s="25"/>
      <c r="K39" s="29">
        <v>26150.40263</v>
      </c>
      <c r="L39" s="25"/>
      <c r="M39" s="29">
        <v>12</v>
      </c>
      <c r="N39" s="25"/>
      <c r="O39" s="29">
        <v>34</v>
      </c>
    </row>
    <row r="40" spans="1:15" ht="16.5">
      <c r="A40" s="29">
        <v>34</v>
      </c>
      <c r="B40" s="26" t="s">
        <v>47</v>
      </c>
      <c r="C40" s="27">
        <v>0.86275666039651411</v>
      </c>
      <c r="D40" s="25"/>
      <c r="E40" s="28">
        <v>77.412000000000006</v>
      </c>
      <c r="F40" s="25"/>
      <c r="G40" s="28">
        <v>13.64343</v>
      </c>
      <c r="H40" s="25"/>
      <c r="I40" s="28">
        <v>10.78</v>
      </c>
      <c r="J40" s="30" t="s">
        <v>50</v>
      </c>
      <c r="K40" s="29">
        <v>67804.558510000003</v>
      </c>
      <c r="L40" s="25"/>
      <c r="M40" s="29">
        <v>-27</v>
      </c>
      <c r="N40" s="25"/>
      <c r="O40" s="29">
        <v>33</v>
      </c>
    </row>
    <row r="41" spans="1:15" ht="16.5">
      <c r="A41" s="29">
        <v>35</v>
      </c>
      <c r="B41" s="26" t="s">
        <v>49</v>
      </c>
      <c r="C41" s="27">
        <v>0.85768359425589824</v>
      </c>
      <c r="D41" s="25"/>
      <c r="E41" s="28">
        <v>81.662999999999997</v>
      </c>
      <c r="F41" s="30" t="s">
        <v>28</v>
      </c>
      <c r="G41" s="28">
        <v>13.524016270000001</v>
      </c>
      <c r="H41" s="30" t="s">
        <v>16</v>
      </c>
      <c r="I41" s="28">
        <v>10.15545</v>
      </c>
      <c r="J41" s="25"/>
      <c r="K41" s="29">
        <v>47573.870080000001</v>
      </c>
      <c r="L41" s="30" t="s">
        <v>70</v>
      </c>
      <c r="M41" s="29">
        <v>-18</v>
      </c>
      <c r="N41" s="25"/>
      <c r="O41" s="29">
        <v>35</v>
      </c>
    </row>
    <row r="42" spans="1:15" ht="14.25">
      <c r="A42" s="29">
        <v>35</v>
      </c>
      <c r="B42" s="26" t="s">
        <v>51</v>
      </c>
      <c r="C42" s="27">
        <v>0.85813514452445749</v>
      </c>
      <c r="D42" s="25"/>
      <c r="E42" s="28">
        <v>74.768000000000001</v>
      </c>
      <c r="F42" s="25"/>
      <c r="G42" s="28">
        <v>16.104769999999998</v>
      </c>
      <c r="H42" s="25"/>
      <c r="I42" s="28">
        <v>12.961029999999999</v>
      </c>
      <c r="J42" s="25"/>
      <c r="K42" s="29">
        <v>28313.59678</v>
      </c>
      <c r="L42" s="25"/>
      <c r="M42" s="29">
        <v>7</v>
      </c>
      <c r="N42" s="25"/>
      <c r="O42" s="29">
        <v>36</v>
      </c>
    </row>
    <row r="43" spans="1:15" ht="16.5">
      <c r="A43" s="29">
        <v>37</v>
      </c>
      <c r="B43" s="26" t="s">
        <v>59</v>
      </c>
      <c r="C43" s="27">
        <v>0.85561644824412797</v>
      </c>
      <c r="D43" s="25"/>
      <c r="E43" s="28">
        <v>78.331000000000003</v>
      </c>
      <c r="F43" s="25"/>
      <c r="G43" s="28">
        <v>13.36037</v>
      </c>
      <c r="H43" s="25"/>
      <c r="I43" s="28">
        <v>9.8061600000000002</v>
      </c>
      <c r="J43" s="25"/>
      <c r="K43" s="29">
        <v>116817.9779</v>
      </c>
      <c r="L43" s="30" t="s">
        <v>17</v>
      </c>
      <c r="M43" s="29">
        <v>-36</v>
      </c>
      <c r="N43" s="25"/>
      <c r="O43" s="29">
        <v>36</v>
      </c>
    </row>
    <row r="44" spans="1:15" ht="14.25">
      <c r="A44" s="29">
        <v>38</v>
      </c>
      <c r="B44" s="26" t="s">
        <v>52</v>
      </c>
      <c r="C44" s="27">
        <v>0.85520023672264023</v>
      </c>
      <c r="D44" s="25"/>
      <c r="E44" s="28">
        <v>76.977000000000004</v>
      </c>
      <c r="F44" s="25"/>
      <c r="G44" s="28">
        <v>14.964880000000001</v>
      </c>
      <c r="H44" s="25"/>
      <c r="I44" s="28">
        <v>12.45251025</v>
      </c>
      <c r="J44" s="25"/>
      <c r="K44" s="29">
        <v>29467.322830000001</v>
      </c>
      <c r="L44" s="25"/>
      <c r="M44" s="29">
        <v>1</v>
      </c>
      <c r="N44" s="25"/>
      <c r="O44" s="29">
        <v>39</v>
      </c>
    </row>
    <row r="45" spans="1:15" ht="16.5">
      <c r="A45" s="29">
        <v>39</v>
      </c>
      <c r="B45" s="26" t="s">
        <v>53</v>
      </c>
      <c r="C45" s="27">
        <v>0.85326697177068311</v>
      </c>
      <c r="D45" s="25"/>
      <c r="E45" s="28">
        <v>77.373999999999995</v>
      </c>
      <c r="F45" s="25"/>
      <c r="G45" s="28">
        <v>14.465020000000001</v>
      </c>
      <c r="H45" s="25"/>
      <c r="I45" s="28">
        <v>9.06</v>
      </c>
      <c r="J45" s="30" t="s">
        <v>33</v>
      </c>
      <c r="K45" s="29">
        <v>76427.210319999998</v>
      </c>
      <c r="L45" s="30" t="s">
        <v>17</v>
      </c>
      <c r="M45" s="29">
        <v>-35</v>
      </c>
      <c r="N45" s="25"/>
      <c r="O45" s="29">
        <v>40</v>
      </c>
    </row>
    <row r="46" spans="1:15" ht="16.5">
      <c r="A46" s="29">
        <v>39</v>
      </c>
      <c r="B46" s="26" t="s">
        <v>54</v>
      </c>
      <c r="C46" s="27">
        <v>0.85329863821228358</v>
      </c>
      <c r="D46" s="25"/>
      <c r="E46" s="28">
        <v>74.72</v>
      </c>
      <c r="F46" s="25"/>
      <c r="G46" s="28">
        <v>16.92895</v>
      </c>
      <c r="H46" s="25"/>
      <c r="I46" s="28">
        <v>9.5021799999999992</v>
      </c>
      <c r="J46" s="30" t="s">
        <v>20</v>
      </c>
      <c r="K46" s="29">
        <v>49680.220690000002</v>
      </c>
      <c r="L46" s="25"/>
      <c r="M46" s="29">
        <v>-26</v>
      </c>
      <c r="N46" s="25"/>
      <c r="O46" s="29">
        <v>38</v>
      </c>
    </row>
    <row r="47" spans="1:15" ht="16.5">
      <c r="A47" s="29">
        <v>41</v>
      </c>
      <c r="B47" s="26" t="s">
        <v>55</v>
      </c>
      <c r="C47" s="27">
        <v>0.84714303913219624</v>
      </c>
      <c r="D47" s="25"/>
      <c r="E47" s="28">
        <v>74.718999999999994</v>
      </c>
      <c r="F47" s="25"/>
      <c r="G47" s="28">
        <v>15.75835</v>
      </c>
      <c r="H47" s="25"/>
      <c r="I47" s="28">
        <v>12.843769999999999</v>
      </c>
      <c r="J47" s="30" t="s">
        <v>20</v>
      </c>
      <c r="K47" s="29">
        <v>25002.465090000002</v>
      </c>
      <c r="L47" s="25"/>
      <c r="M47" s="29">
        <v>8</v>
      </c>
      <c r="N47" s="25"/>
      <c r="O47" s="29">
        <v>43</v>
      </c>
    </row>
    <row r="48" spans="1:15" ht="14.25">
      <c r="A48" s="29">
        <v>41</v>
      </c>
      <c r="B48" s="26" t="s">
        <v>56</v>
      </c>
      <c r="C48" s="27">
        <v>0.84711334071287581</v>
      </c>
      <c r="D48" s="25"/>
      <c r="E48" s="28">
        <v>81.427999999999997</v>
      </c>
      <c r="F48" s="25"/>
      <c r="G48" s="28">
        <v>16.29655</v>
      </c>
      <c r="H48" s="25"/>
      <c r="I48" s="28">
        <v>9.1909600000000005</v>
      </c>
      <c r="J48" s="25"/>
      <c r="K48" s="29">
        <v>27315.3583</v>
      </c>
      <c r="L48" s="25"/>
      <c r="M48" s="29">
        <v>2</v>
      </c>
      <c r="N48" s="25"/>
      <c r="O48" s="29">
        <v>42</v>
      </c>
    </row>
    <row r="49" spans="1:15" ht="16.5">
      <c r="A49" s="29">
        <v>43</v>
      </c>
      <c r="B49" s="26" t="s">
        <v>57</v>
      </c>
      <c r="C49" s="27">
        <v>0.84610833886364012</v>
      </c>
      <c r="D49" s="25"/>
      <c r="E49" s="28">
        <v>77.037999999999997</v>
      </c>
      <c r="F49" s="25"/>
      <c r="G49" s="28">
        <v>15.98681</v>
      </c>
      <c r="H49" s="25"/>
      <c r="I49" s="28">
        <v>9.4118300000000001</v>
      </c>
      <c r="J49" s="30" t="s">
        <v>50</v>
      </c>
      <c r="K49" s="29">
        <v>41579.927159999999</v>
      </c>
      <c r="L49" s="25"/>
      <c r="M49" s="29">
        <v>-19</v>
      </c>
      <c r="N49" s="25"/>
      <c r="O49" s="29">
        <v>41</v>
      </c>
    </row>
    <row r="50" spans="1:15" ht="14.25">
      <c r="A50" s="29">
        <v>44</v>
      </c>
      <c r="B50" s="26" t="s">
        <v>58</v>
      </c>
      <c r="C50" s="27">
        <v>0.84285878076783016</v>
      </c>
      <c r="D50" s="25"/>
      <c r="E50" s="28">
        <v>79.731999999999999</v>
      </c>
      <c r="F50" s="25"/>
      <c r="G50" s="28">
        <v>16.400649999999999</v>
      </c>
      <c r="H50" s="25"/>
      <c r="I50" s="28">
        <v>10.34355</v>
      </c>
      <c r="J50" s="25"/>
      <c r="K50" s="29">
        <v>21909.500980000001</v>
      </c>
      <c r="L50" s="25"/>
      <c r="M50" s="29">
        <v>13</v>
      </c>
      <c r="N50" s="25"/>
      <c r="O50" s="29">
        <v>44</v>
      </c>
    </row>
    <row r="51" spans="1:15" ht="14.25">
      <c r="A51" s="29">
        <v>45</v>
      </c>
      <c r="B51" s="26" t="s">
        <v>60</v>
      </c>
      <c r="C51" s="27">
        <v>0.83784463394834396</v>
      </c>
      <c r="D51" s="25"/>
      <c r="E51" s="28">
        <v>76.063000000000002</v>
      </c>
      <c r="F51" s="25"/>
      <c r="G51" s="28">
        <v>15.08309</v>
      </c>
      <c r="H51" s="25"/>
      <c r="I51" s="28">
        <v>11.88941</v>
      </c>
      <c r="J51" s="25"/>
      <c r="K51" s="29">
        <v>25392.971669999999</v>
      </c>
      <c r="L51" s="25"/>
      <c r="M51" s="29">
        <v>3</v>
      </c>
      <c r="N51" s="25"/>
      <c r="O51" s="29">
        <v>45</v>
      </c>
    </row>
    <row r="52" spans="1:15" ht="16.5">
      <c r="A52" s="29">
        <v>46</v>
      </c>
      <c r="B52" s="26" t="s">
        <v>61</v>
      </c>
      <c r="C52" s="27">
        <v>0.83110227884211219</v>
      </c>
      <c r="D52" s="25"/>
      <c r="E52" s="28">
        <v>77.807000000000002</v>
      </c>
      <c r="F52" s="25"/>
      <c r="G52" s="28">
        <v>14.96245</v>
      </c>
      <c r="H52" s="25"/>
      <c r="I52" s="28">
        <v>11.26731</v>
      </c>
      <c r="J52" s="30" t="s">
        <v>50</v>
      </c>
      <c r="K52" s="29">
        <v>22162.33726</v>
      </c>
      <c r="L52" s="25"/>
      <c r="M52" s="29">
        <v>10</v>
      </c>
      <c r="N52" s="25"/>
      <c r="O52" s="29">
        <v>46</v>
      </c>
    </row>
    <row r="53" spans="1:15" ht="16.5">
      <c r="A53" s="29">
        <v>47</v>
      </c>
      <c r="B53" s="26" t="s">
        <v>63</v>
      </c>
      <c r="C53" s="27">
        <v>0.82484965000841348</v>
      </c>
      <c r="D53" s="25"/>
      <c r="E53" s="28">
        <v>76.738</v>
      </c>
      <c r="F53" s="25"/>
      <c r="G53" s="28">
        <v>17.424040000000002</v>
      </c>
      <c r="H53" s="25"/>
      <c r="I53" s="28">
        <v>9.9494299999999996</v>
      </c>
      <c r="J53" s="30" t="s">
        <v>50</v>
      </c>
      <c r="K53" s="29">
        <v>18460.736649999999</v>
      </c>
      <c r="L53" s="25"/>
      <c r="M53" s="29">
        <v>19</v>
      </c>
      <c r="N53" s="25"/>
      <c r="O53" s="29">
        <v>47</v>
      </c>
    </row>
    <row r="54" spans="1:15" ht="14.25">
      <c r="A54" s="29">
        <v>48</v>
      </c>
      <c r="B54" s="26" t="s">
        <v>62</v>
      </c>
      <c r="C54" s="27">
        <v>0.82098939527812864</v>
      </c>
      <c r="D54" s="25"/>
      <c r="E54" s="28">
        <v>77.257999999999996</v>
      </c>
      <c r="F54" s="25"/>
      <c r="G54" s="28">
        <v>13.9448688</v>
      </c>
      <c r="H54" s="25"/>
      <c r="I54" s="28">
        <v>9.5460100000000008</v>
      </c>
      <c r="J54" s="25"/>
      <c r="K54" s="29">
        <v>36290.24957</v>
      </c>
      <c r="L54" s="25"/>
      <c r="M54" s="29">
        <v>-19</v>
      </c>
      <c r="N54" s="25"/>
      <c r="O54" s="29">
        <v>47</v>
      </c>
    </row>
    <row r="55" spans="1:15" ht="16.5">
      <c r="A55" s="29">
        <v>49</v>
      </c>
      <c r="B55" s="26" t="s">
        <v>64</v>
      </c>
      <c r="C55" s="27">
        <v>0.81627548670301231</v>
      </c>
      <c r="D55" s="25"/>
      <c r="E55" s="28">
        <v>71.221999999999994</v>
      </c>
      <c r="F55" s="25"/>
      <c r="G55" s="28">
        <v>15.535729999999999</v>
      </c>
      <c r="H55" s="25"/>
      <c r="I55" s="28">
        <v>12.01999</v>
      </c>
      <c r="J55" s="30" t="s">
        <v>20</v>
      </c>
      <c r="K55" s="29">
        <v>24232.555799999998</v>
      </c>
      <c r="L55" s="25"/>
      <c r="M55" s="29">
        <v>3</v>
      </c>
      <c r="N55" s="25"/>
      <c r="O55" s="29">
        <v>49</v>
      </c>
    </row>
    <row r="56" spans="1:15" ht="16.5">
      <c r="A56" s="29">
        <v>50</v>
      </c>
      <c r="B56" s="26" t="s">
        <v>65</v>
      </c>
      <c r="C56" s="27">
        <v>0.81369230188998121</v>
      </c>
      <c r="D56" s="25"/>
      <c r="E56" s="28">
        <v>77.271000000000001</v>
      </c>
      <c r="F56" s="25"/>
      <c r="G56" s="28">
        <v>14.901719999999999</v>
      </c>
      <c r="H56" s="25"/>
      <c r="I56" s="28">
        <v>11.28716</v>
      </c>
      <c r="J56" s="30" t="s">
        <v>20</v>
      </c>
      <c r="K56" s="29">
        <v>16778.70192</v>
      </c>
      <c r="L56" s="25"/>
      <c r="M56" s="29">
        <v>19</v>
      </c>
      <c r="N56" s="25"/>
      <c r="O56" s="29">
        <v>50</v>
      </c>
    </row>
    <row r="57" spans="1:15" ht="14.25">
      <c r="A57" s="29">
        <v>51</v>
      </c>
      <c r="B57" s="26" t="s">
        <v>66</v>
      </c>
      <c r="C57" s="27">
        <v>0.81300624867146398</v>
      </c>
      <c r="D57" s="25"/>
      <c r="E57" s="28">
        <v>74.873999999999995</v>
      </c>
      <c r="F57" s="25"/>
      <c r="G57" s="28">
        <v>14.810460000000001</v>
      </c>
      <c r="H57" s="25"/>
      <c r="I57" s="28">
        <v>11.814830000000001</v>
      </c>
      <c r="J57" s="25"/>
      <c r="K57" s="29">
        <v>18740.111840000001</v>
      </c>
      <c r="L57" s="25"/>
      <c r="M57" s="29">
        <v>13</v>
      </c>
      <c r="N57" s="25"/>
      <c r="O57" s="29">
        <v>50</v>
      </c>
    </row>
    <row r="58" spans="1:15" ht="14.25">
      <c r="A58" s="29">
        <v>52</v>
      </c>
      <c r="B58" s="26" t="s">
        <v>67</v>
      </c>
      <c r="C58" s="27">
        <v>0.81119175021267953</v>
      </c>
      <c r="D58" s="25"/>
      <c r="E58" s="28">
        <v>75.573999999999998</v>
      </c>
      <c r="F58" s="25"/>
      <c r="G58" s="28">
        <v>14.26534</v>
      </c>
      <c r="H58" s="25"/>
      <c r="I58" s="28">
        <v>10.97836</v>
      </c>
      <c r="J58" s="25"/>
      <c r="K58" s="29">
        <v>22645.53847</v>
      </c>
      <c r="L58" s="25"/>
      <c r="M58" s="29">
        <v>2</v>
      </c>
      <c r="N58" s="25"/>
      <c r="O58" s="29">
        <v>52</v>
      </c>
    </row>
    <row r="59" spans="1:15" ht="14.25">
      <c r="A59" s="29">
        <v>53</v>
      </c>
      <c r="B59" s="26" t="s">
        <v>68</v>
      </c>
      <c r="C59" s="27">
        <v>0.80752959552767289</v>
      </c>
      <c r="D59" s="25"/>
      <c r="E59" s="28">
        <v>73.069999999999993</v>
      </c>
      <c r="F59" s="25"/>
      <c r="G59" s="28">
        <v>15.451309999999999</v>
      </c>
      <c r="H59" s="25"/>
      <c r="I59" s="28">
        <v>12.2638</v>
      </c>
      <c r="J59" s="25"/>
      <c r="K59" s="29">
        <v>16323.46154</v>
      </c>
      <c r="L59" s="25"/>
      <c r="M59" s="29">
        <v>18</v>
      </c>
      <c r="N59" s="25"/>
      <c r="O59" s="29">
        <v>54</v>
      </c>
    </row>
    <row r="60" spans="1:15" ht="16.5">
      <c r="A60" s="29">
        <v>54</v>
      </c>
      <c r="B60" s="26" t="s">
        <v>69</v>
      </c>
      <c r="C60" s="27">
        <v>0.80712629587972029</v>
      </c>
      <c r="D60" s="25"/>
      <c r="E60" s="28">
        <v>75.822999999999993</v>
      </c>
      <c r="F60" s="25"/>
      <c r="G60" s="28">
        <v>12.82263</v>
      </c>
      <c r="H60" s="30" t="s">
        <v>75</v>
      </c>
      <c r="I60" s="28">
        <v>11.0799</v>
      </c>
      <c r="J60" s="30" t="s">
        <v>20</v>
      </c>
      <c r="K60" s="29">
        <v>26680.624479999999</v>
      </c>
      <c r="L60" s="25"/>
      <c r="M60" s="29">
        <v>-10</v>
      </c>
      <c r="N60" s="25"/>
      <c r="O60" s="29">
        <v>53</v>
      </c>
    </row>
    <row r="61" spans="1:15" ht="14.25">
      <c r="A61" s="29">
        <v>55</v>
      </c>
      <c r="B61" s="26" t="s">
        <v>71</v>
      </c>
      <c r="C61" s="27">
        <v>0.80394843313691133</v>
      </c>
      <c r="D61" s="25"/>
      <c r="E61" s="28">
        <v>77.644999999999996</v>
      </c>
      <c r="F61" s="25"/>
      <c r="G61" s="28">
        <v>15.909789999999999</v>
      </c>
      <c r="H61" s="25"/>
      <c r="I61" s="28">
        <v>8.7188300000000005</v>
      </c>
      <c r="J61" s="25"/>
      <c r="K61" s="29">
        <v>19930.408340000002</v>
      </c>
      <c r="L61" s="25"/>
      <c r="M61" s="29">
        <v>5</v>
      </c>
      <c r="N61" s="25"/>
      <c r="O61" s="29">
        <v>56</v>
      </c>
    </row>
    <row r="62" spans="1:15" ht="14.25">
      <c r="A62" s="29">
        <v>56</v>
      </c>
      <c r="B62" s="26" t="s">
        <v>72</v>
      </c>
      <c r="C62" s="27">
        <v>0.8030660242495482</v>
      </c>
      <c r="D62" s="25"/>
      <c r="E62" s="28">
        <v>74.811000000000007</v>
      </c>
      <c r="F62" s="25"/>
      <c r="G62" s="28">
        <v>13.58732</v>
      </c>
      <c r="H62" s="25"/>
      <c r="I62" s="28">
        <v>7.2756699999999999</v>
      </c>
      <c r="J62" s="25"/>
      <c r="K62" s="29">
        <v>70523.940579999995</v>
      </c>
      <c r="L62" s="25"/>
      <c r="M62" s="29">
        <v>-51</v>
      </c>
      <c r="N62" s="25"/>
      <c r="O62" s="29">
        <v>55</v>
      </c>
    </row>
    <row r="63" spans="1:15" ht="16.5">
      <c r="A63" s="29">
        <v>57</v>
      </c>
      <c r="B63" s="26" t="s">
        <v>73</v>
      </c>
      <c r="C63" s="27">
        <v>0.8018076952157448</v>
      </c>
      <c r="D63" s="25"/>
      <c r="E63" s="28">
        <v>75.451999999999998</v>
      </c>
      <c r="F63" s="25"/>
      <c r="G63" s="28">
        <v>13.67563</v>
      </c>
      <c r="H63" s="25"/>
      <c r="I63" s="28">
        <v>10.168240000000001</v>
      </c>
      <c r="J63" s="30" t="s">
        <v>20</v>
      </c>
      <c r="K63" s="29">
        <v>26107.27002</v>
      </c>
      <c r="L63" s="25"/>
      <c r="M63" s="29">
        <v>-11</v>
      </c>
      <c r="N63" s="25"/>
      <c r="O63" s="29">
        <v>57</v>
      </c>
    </row>
    <row r="64" spans="1:15" ht="16.5">
      <c r="A64" s="29">
        <v>58</v>
      </c>
      <c r="B64" s="26" t="s">
        <v>74</v>
      </c>
      <c r="C64" s="27">
        <v>0.80026863095122702</v>
      </c>
      <c r="D64" s="25"/>
      <c r="E64" s="28">
        <v>76.057000000000002</v>
      </c>
      <c r="F64" s="25"/>
      <c r="G64" s="28">
        <v>15.29256</v>
      </c>
      <c r="H64" s="25"/>
      <c r="I64" s="28">
        <v>10.556900000000001</v>
      </c>
      <c r="J64" s="30" t="s">
        <v>76</v>
      </c>
      <c r="K64" s="29">
        <v>15842.94268</v>
      </c>
      <c r="L64" s="30" t="s">
        <v>48</v>
      </c>
      <c r="M64" s="29">
        <v>14</v>
      </c>
      <c r="N64" s="25"/>
      <c r="O64" s="29">
        <v>57</v>
      </c>
    </row>
    <row r="65" spans="1:16" ht="16.5">
      <c r="A65" s="29">
        <v>58</v>
      </c>
      <c r="B65" s="26" t="s">
        <v>78</v>
      </c>
      <c r="C65" s="27">
        <v>0.80043460415804601</v>
      </c>
      <c r="D65" s="25"/>
      <c r="E65" s="28">
        <v>70.027000000000001</v>
      </c>
      <c r="F65" s="25"/>
      <c r="G65" s="28">
        <v>15.14898</v>
      </c>
      <c r="H65" s="25"/>
      <c r="I65" s="28">
        <v>11.784000000000001</v>
      </c>
      <c r="J65" s="30" t="s">
        <v>33</v>
      </c>
      <c r="K65" s="29">
        <v>22626.390599999999</v>
      </c>
      <c r="L65" s="25"/>
      <c r="M65" s="29">
        <v>-3</v>
      </c>
      <c r="N65" s="25"/>
      <c r="O65" s="29">
        <v>60</v>
      </c>
    </row>
    <row r="66" spans="1:16" s="7" customFormat="1" ht="15">
      <c r="A66" s="18"/>
      <c r="B66" s="45" t="s">
        <v>256</v>
      </c>
      <c r="C66" s="46"/>
      <c r="D66" s="46"/>
      <c r="E66" s="46"/>
      <c r="F66" s="46"/>
      <c r="G66" s="46"/>
      <c r="H66" s="46"/>
      <c r="I66" s="46"/>
      <c r="J66" s="46"/>
      <c r="K66" s="46"/>
      <c r="L66" s="46"/>
      <c r="M66" s="46"/>
      <c r="N66" s="46"/>
      <c r="O66" s="46"/>
      <c r="P66" s="46"/>
    </row>
    <row r="67" spans="1:16" s="25" customFormat="1" ht="14.25">
      <c r="A67" s="29">
        <v>60</v>
      </c>
      <c r="B67" s="26" t="s">
        <v>77</v>
      </c>
      <c r="C67" s="27">
        <v>0.79805734320084043</v>
      </c>
      <c r="E67" s="28">
        <v>76.153000000000006</v>
      </c>
      <c r="G67" s="28">
        <v>14.88064</v>
      </c>
      <c r="I67" s="28">
        <v>9.8401750769999996</v>
      </c>
      <c r="K67" s="29">
        <v>19130.240030000001</v>
      </c>
      <c r="M67" s="29">
        <v>3</v>
      </c>
      <c r="O67" s="29">
        <v>61</v>
      </c>
    </row>
    <row r="68" spans="1:16" s="25" customFormat="1" ht="16.5">
      <c r="A68" s="29">
        <v>60</v>
      </c>
      <c r="B68" s="26" t="s">
        <v>80</v>
      </c>
      <c r="C68" s="27">
        <v>0.79847843752045478</v>
      </c>
      <c r="E68" s="28">
        <v>73.444999999999993</v>
      </c>
      <c r="F68" s="30" t="s">
        <v>28</v>
      </c>
      <c r="G68" s="28">
        <v>15.603796300000001</v>
      </c>
      <c r="I68" s="28">
        <v>12.32728</v>
      </c>
      <c r="K68" s="29">
        <v>12830.5903</v>
      </c>
      <c r="M68" s="29">
        <v>28</v>
      </c>
      <c r="O68" s="29">
        <v>59</v>
      </c>
    </row>
    <row r="69" spans="1:16" s="25" customFormat="1" ht="16.5">
      <c r="A69" s="29">
        <v>62</v>
      </c>
      <c r="B69" s="26" t="s">
        <v>81</v>
      </c>
      <c r="C69" s="27">
        <v>0.7965286581734321</v>
      </c>
      <c r="E69" s="28">
        <v>73.745999999999995</v>
      </c>
      <c r="G69" s="28">
        <v>14.78051</v>
      </c>
      <c r="I69" s="28">
        <v>9.5</v>
      </c>
      <c r="J69" s="30" t="s">
        <v>16</v>
      </c>
      <c r="K69" s="29">
        <v>26076.89647</v>
      </c>
      <c r="L69" s="30" t="s">
        <v>48</v>
      </c>
      <c r="M69" s="29">
        <v>-15</v>
      </c>
      <c r="O69" s="29">
        <v>62</v>
      </c>
    </row>
    <row r="70" spans="1:16" ht="14.25">
      <c r="A70" s="29">
        <v>63</v>
      </c>
      <c r="B70" s="26" t="s">
        <v>82</v>
      </c>
      <c r="C70" s="27">
        <v>0.79386463168332178</v>
      </c>
      <c r="D70" s="25"/>
      <c r="E70" s="28">
        <v>80.03</v>
      </c>
      <c r="F70" s="25"/>
      <c r="G70" s="28">
        <v>15.377140000000001</v>
      </c>
      <c r="H70" s="25"/>
      <c r="I70" s="28">
        <v>8.7635500000000004</v>
      </c>
      <c r="J70" s="25"/>
      <c r="K70" s="29">
        <v>14636.38192</v>
      </c>
      <c r="L70" s="25"/>
      <c r="M70" s="29">
        <v>15</v>
      </c>
      <c r="N70" s="25"/>
      <c r="O70" s="29">
        <v>63</v>
      </c>
      <c r="P70" s="25"/>
    </row>
    <row r="71" spans="1:16" ht="14.25">
      <c r="A71" s="29">
        <v>64</v>
      </c>
      <c r="B71" s="26" t="s">
        <v>79</v>
      </c>
      <c r="C71" s="27">
        <v>0.79063398071465241</v>
      </c>
      <c r="D71" s="25"/>
      <c r="E71" s="28">
        <v>76.009</v>
      </c>
      <c r="F71" s="25"/>
      <c r="G71" s="28">
        <v>15.2376</v>
      </c>
      <c r="H71" s="25"/>
      <c r="I71" s="28">
        <v>7.9620600000000001</v>
      </c>
      <c r="J71" s="25"/>
      <c r="K71" s="29">
        <v>24803.988730000001</v>
      </c>
      <c r="L71" s="25"/>
      <c r="M71" s="29">
        <v>-14</v>
      </c>
      <c r="N71" s="25"/>
      <c r="O71" s="29">
        <v>65</v>
      </c>
      <c r="P71" s="25"/>
    </row>
    <row r="72" spans="1:16" ht="16.5">
      <c r="A72" s="29">
        <v>65</v>
      </c>
      <c r="B72" s="26" t="s">
        <v>83</v>
      </c>
      <c r="C72" s="27">
        <v>0.79012017483625518</v>
      </c>
      <c r="D72" s="25"/>
      <c r="E72" s="28">
        <v>74.861000000000004</v>
      </c>
      <c r="F72" s="25"/>
      <c r="G72" s="28">
        <v>15.057270000000001</v>
      </c>
      <c r="H72" s="25"/>
      <c r="I72" s="28">
        <v>9.32</v>
      </c>
      <c r="J72" s="30" t="s">
        <v>33</v>
      </c>
      <c r="K72" s="29">
        <v>20189.316859999999</v>
      </c>
      <c r="L72" s="25"/>
      <c r="M72" s="29">
        <v>-6</v>
      </c>
      <c r="N72" s="25"/>
      <c r="O72" s="29">
        <v>64</v>
      </c>
      <c r="P72" s="25"/>
    </row>
    <row r="73" spans="1:16" ht="16.5">
      <c r="A73" s="29">
        <v>66</v>
      </c>
      <c r="B73" s="26" t="s">
        <v>84</v>
      </c>
      <c r="C73" s="27">
        <v>0.78932029989074803</v>
      </c>
      <c r="D73" s="25"/>
      <c r="E73" s="28">
        <v>78.194999999999993</v>
      </c>
      <c r="F73" s="25"/>
      <c r="G73" s="28">
        <v>12.699920000000001</v>
      </c>
      <c r="H73" s="25"/>
      <c r="I73" s="28">
        <v>10.17</v>
      </c>
      <c r="J73" s="30" t="s">
        <v>33</v>
      </c>
      <c r="K73" s="29">
        <v>19178.208409999999</v>
      </c>
      <c r="L73" s="25"/>
      <c r="M73" s="29">
        <v>-4</v>
      </c>
      <c r="N73" s="25"/>
      <c r="O73" s="29">
        <v>66</v>
      </c>
      <c r="P73" s="25"/>
    </row>
    <row r="74" spans="1:16" ht="14.25">
      <c r="A74" s="29">
        <v>67</v>
      </c>
      <c r="B74" s="26" t="s">
        <v>86</v>
      </c>
      <c r="C74" s="27">
        <v>0.78669303469972784</v>
      </c>
      <c r="D74" s="25"/>
      <c r="E74" s="28">
        <v>75.332999999999998</v>
      </c>
      <c r="F74" s="25"/>
      <c r="G74" s="28">
        <v>14.64188</v>
      </c>
      <c r="H74" s="25"/>
      <c r="I74" s="28">
        <v>11.1272</v>
      </c>
      <c r="J74" s="25"/>
      <c r="K74" s="29">
        <v>13018.708130000001</v>
      </c>
      <c r="L74" s="25"/>
      <c r="M74" s="29">
        <v>18</v>
      </c>
      <c r="N74" s="25"/>
      <c r="O74" s="29">
        <v>66</v>
      </c>
      <c r="P74" s="25"/>
    </row>
    <row r="75" spans="1:16" ht="14.25">
      <c r="A75" s="29">
        <v>68</v>
      </c>
      <c r="B75" s="26" t="s">
        <v>85</v>
      </c>
      <c r="C75" s="27">
        <v>0.78491097340496918</v>
      </c>
      <c r="D75" s="25"/>
      <c r="E75" s="28">
        <v>78.495000000000005</v>
      </c>
      <c r="F75" s="25"/>
      <c r="G75" s="28">
        <v>14.772880000000001</v>
      </c>
      <c r="H75" s="25"/>
      <c r="I75" s="28">
        <v>10.02511</v>
      </c>
      <c r="J75" s="25"/>
      <c r="K75" s="29">
        <v>11885.50814</v>
      </c>
      <c r="L75" s="25"/>
      <c r="M75" s="29">
        <v>23</v>
      </c>
      <c r="N75" s="25"/>
      <c r="O75" s="29">
        <v>69</v>
      </c>
      <c r="P75" s="25"/>
    </row>
    <row r="76" spans="1:16" ht="16.5">
      <c r="A76" s="29">
        <v>69</v>
      </c>
      <c r="B76" s="26" t="s">
        <v>87</v>
      </c>
      <c r="C76" s="27">
        <v>0.78391525960107711</v>
      </c>
      <c r="D76" s="25"/>
      <c r="E76" s="28">
        <v>70.783000000000001</v>
      </c>
      <c r="F76" s="25"/>
      <c r="G76" s="28">
        <v>12.9</v>
      </c>
      <c r="H76" s="30" t="s">
        <v>75</v>
      </c>
      <c r="I76" s="28">
        <v>10.898</v>
      </c>
      <c r="J76" s="30" t="s">
        <v>20</v>
      </c>
      <c r="K76" s="29">
        <v>28622.304120000001</v>
      </c>
      <c r="L76" s="30" t="s">
        <v>48</v>
      </c>
      <c r="M76" s="29">
        <v>-28</v>
      </c>
      <c r="N76" s="25"/>
      <c r="O76" s="29">
        <v>66</v>
      </c>
      <c r="P76" s="25"/>
    </row>
    <row r="77" spans="1:16" ht="16.5">
      <c r="A77" s="29">
        <v>70</v>
      </c>
      <c r="B77" s="26" t="s">
        <v>88</v>
      </c>
      <c r="C77" s="27">
        <v>0.77953591018673951</v>
      </c>
      <c r="D77" s="25"/>
      <c r="E77" s="28">
        <v>76.519000000000005</v>
      </c>
      <c r="F77" s="25"/>
      <c r="G77" s="28">
        <v>13.249487719999999</v>
      </c>
      <c r="H77" s="30" t="s">
        <v>20</v>
      </c>
      <c r="I77" s="28">
        <v>9.2361799999999992</v>
      </c>
      <c r="J77" s="30" t="s">
        <v>16</v>
      </c>
      <c r="K77" s="29">
        <v>20763.644270000001</v>
      </c>
      <c r="L77" s="30" t="s">
        <v>48</v>
      </c>
      <c r="M77" s="29">
        <v>-12</v>
      </c>
      <c r="N77" s="25"/>
      <c r="O77" s="29">
        <v>70</v>
      </c>
      <c r="P77" s="25"/>
    </row>
    <row r="78" spans="1:16" ht="14.25">
      <c r="A78" s="29">
        <v>70</v>
      </c>
      <c r="B78" s="26" t="s">
        <v>89</v>
      </c>
      <c r="C78" s="27">
        <v>0.77982232852556022</v>
      </c>
      <c r="D78" s="25"/>
      <c r="E78" s="28">
        <v>73.436000000000007</v>
      </c>
      <c r="F78" s="25"/>
      <c r="G78" s="28">
        <v>15.03581</v>
      </c>
      <c r="H78" s="25"/>
      <c r="I78" s="28">
        <v>12.81457</v>
      </c>
      <c r="J78" s="25"/>
      <c r="K78" s="29">
        <v>9186.4097139999994</v>
      </c>
      <c r="L78" s="25"/>
      <c r="M78" s="29">
        <v>35</v>
      </c>
      <c r="N78" s="25"/>
      <c r="O78" s="29">
        <v>71</v>
      </c>
      <c r="P78" s="25"/>
    </row>
    <row r="79" spans="1:16" ht="16.5">
      <c r="A79" s="29">
        <v>72</v>
      </c>
      <c r="B79" s="26" t="s">
        <v>90</v>
      </c>
      <c r="C79" s="27">
        <v>0.77784458523597233</v>
      </c>
      <c r="D79" s="25"/>
      <c r="E79" s="28">
        <v>74.372</v>
      </c>
      <c r="F79" s="30" t="s">
        <v>28</v>
      </c>
      <c r="G79" s="28">
        <v>14.389469999999999</v>
      </c>
      <c r="H79" s="25"/>
      <c r="I79" s="28">
        <v>8.4</v>
      </c>
      <c r="J79" s="30" t="s">
        <v>75</v>
      </c>
      <c r="K79" s="29">
        <v>23977.625960000001</v>
      </c>
      <c r="L79" s="30" t="s">
        <v>48</v>
      </c>
      <c r="M79" s="29">
        <v>-19</v>
      </c>
      <c r="N79" s="25"/>
      <c r="O79" s="29">
        <v>72</v>
      </c>
      <c r="P79" s="25"/>
    </row>
    <row r="80" spans="1:16" ht="16.5">
      <c r="A80" s="29">
        <v>73</v>
      </c>
      <c r="B80" s="26" t="s">
        <v>91</v>
      </c>
      <c r="C80" s="27">
        <v>0.77726760552715823</v>
      </c>
      <c r="D80" s="25"/>
      <c r="E80" s="28">
        <v>79.921000000000006</v>
      </c>
      <c r="F80" s="25"/>
      <c r="G80" s="28">
        <v>13.995649999999999</v>
      </c>
      <c r="H80" s="25"/>
      <c r="I80" s="28">
        <v>11.750780000000001</v>
      </c>
      <c r="J80" s="30" t="s">
        <v>20</v>
      </c>
      <c r="K80" s="29">
        <v>7524.4</v>
      </c>
      <c r="L80" s="30" t="s">
        <v>92</v>
      </c>
      <c r="M80" s="29">
        <v>43</v>
      </c>
      <c r="N80" s="25"/>
      <c r="O80" s="29">
        <v>72</v>
      </c>
      <c r="P80" s="25"/>
    </row>
    <row r="81" spans="1:16" ht="14.25">
      <c r="A81" s="29">
        <v>74</v>
      </c>
      <c r="B81" s="26" t="s">
        <v>93</v>
      </c>
      <c r="C81" s="27">
        <v>0.77403462077387097</v>
      </c>
      <c r="D81" s="25"/>
      <c r="E81" s="28">
        <v>77.305000000000007</v>
      </c>
      <c r="F81" s="25"/>
      <c r="G81" s="28">
        <v>14.10417</v>
      </c>
      <c r="H81" s="25"/>
      <c r="I81" s="28">
        <v>8.6008499999999994</v>
      </c>
      <c r="J81" s="25"/>
      <c r="K81" s="29">
        <v>16944.09546</v>
      </c>
      <c r="L81" s="25"/>
      <c r="M81" s="29">
        <v>-6</v>
      </c>
      <c r="N81" s="25"/>
      <c r="O81" s="29">
        <v>74</v>
      </c>
      <c r="P81" s="25"/>
    </row>
    <row r="82" spans="1:16" ht="16.5">
      <c r="A82" s="29">
        <v>75</v>
      </c>
      <c r="B82" s="26" t="s">
        <v>94</v>
      </c>
      <c r="C82" s="27">
        <v>0.77194849918157493</v>
      </c>
      <c r="D82" s="25"/>
      <c r="E82" s="28">
        <v>73.78</v>
      </c>
      <c r="F82" s="25"/>
      <c r="G82" s="28">
        <v>16.869869999999999</v>
      </c>
      <c r="H82" s="25"/>
      <c r="I82" s="28">
        <v>8.6756600000000006</v>
      </c>
      <c r="J82" s="30" t="s">
        <v>75</v>
      </c>
      <c r="K82" s="29">
        <v>12863.74575</v>
      </c>
      <c r="L82" s="30" t="s">
        <v>48</v>
      </c>
      <c r="M82" s="29">
        <v>12</v>
      </c>
      <c r="N82" s="25"/>
      <c r="O82" s="29">
        <v>75</v>
      </c>
      <c r="P82" s="25"/>
    </row>
    <row r="83" spans="1:16" ht="16.5">
      <c r="A83" s="29">
        <v>76</v>
      </c>
      <c r="B83" s="26" t="s">
        <v>95</v>
      </c>
      <c r="C83" s="27">
        <v>0.7700102474771624</v>
      </c>
      <c r="D83" s="25"/>
      <c r="E83" s="28">
        <v>75.484999999999999</v>
      </c>
      <c r="F83" s="25"/>
      <c r="G83" s="28">
        <v>13.85228</v>
      </c>
      <c r="H83" s="25"/>
      <c r="I83" s="28">
        <v>10.914999999999999</v>
      </c>
      <c r="J83" s="30" t="s">
        <v>20</v>
      </c>
      <c r="K83" s="29">
        <v>11325.62717</v>
      </c>
      <c r="L83" s="25"/>
      <c r="M83" s="29">
        <v>19</v>
      </c>
      <c r="N83" s="25"/>
      <c r="O83" s="29">
        <v>76</v>
      </c>
      <c r="P83" s="25"/>
    </row>
    <row r="84" spans="1:16" ht="16.5">
      <c r="A84" s="29">
        <v>77</v>
      </c>
      <c r="B84" s="26" t="s">
        <v>96</v>
      </c>
      <c r="C84" s="27">
        <v>0.76845083084919141</v>
      </c>
      <c r="D84" s="25"/>
      <c r="E84" s="28">
        <v>77.087000000000003</v>
      </c>
      <c r="F84" s="25"/>
      <c r="G84" s="28">
        <v>14.218443000000001</v>
      </c>
      <c r="H84" s="30" t="s">
        <v>76</v>
      </c>
      <c r="I84" s="28">
        <v>9.6929200000000009</v>
      </c>
      <c r="J84" s="25"/>
      <c r="K84" s="29">
        <v>11716.020699999999</v>
      </c>
      <c r="L84" s="25"/>
      <c r="M84" s="29">
        <v>16</v>
      </c>
      <c r="N84" s="25"/>
      <c r="O84" s="29">
        <v>77</v>
      </c>
      <c r="P84" s="25"/>
    </row>
    <row r="85" spans="1:16" ht="16.5">
      <c r="A85" s="29">
        <v>78</v>
      </c>
      <c r="B85" s="26" t="s">
        <v>97</v>
      </c>
      <c r="C85" s="27">
        <v>0.76077299007881249</v>
      </c>
      <c r="D85" s="25"/>
      <c r="E85" s="28">
        <v>74.725999999999999</v>
      </c>
      <c r="F85" s="25"/>
      <c r="G85" s="28">
        <v>14.3</v>
      </c>
      <c r="H85" s="25"/>
      <c r="I85" s="28">
        <v>10.32343</v>
      </c>
      <c r="J85" s="25"/>
      <c r="K85" s="29">
        <v>10671.54155</v>
      </c>
      <c r="L85" s="30" t="s">
        <v>48</v>
      </c>
      <c r="M85" s="29">
        <v>20</v>
      </c>
      <c r="N85" s="25"/>
      <c r="O85" s="29">
        <v>77</v>
      </c>
      <c r="P85" s="25"/>
    </row>
    <row r="86" spans="1:16" ht="16.5">
      <c r="A86" s="29">
        <v>79</v>
      </c>
      <c r="B86" s="26" t="s">
        <v>98</v>
      </c>
      <c r="C86" s="27">
        <v>0.75924536998366643</v>
      </c>
      <c r="D86" s="25"/>
      <c r="E86" s="28">
        <v>75.722999999999999</v>
      </c>
      <c r="F86" s="25"/>
      <c r="G86" s="28">
        <v>15.397930000000001</v>
      </c>
      <c r="H86" s="25"/>
      <c r="I86" s="28">
        <v>7.76</v>
      </c>
      <c r="J86" s="30" t="s">
        <v>20</v>
      </c>
      <c r="K86" s="29">
        <v>13755.336929999999</v>
      </c>
      <c r="L86" s="30" t="s">
        <v>48</v>
      </c>
      <c r="M86" s="29">
        <v>2</v>
      </c>
      <c r="N86" s="25"/>
      <c r="O86" s="29">
        <v>79</v>
      </c>
      <c r="P86" s="25"/>
    </row>
    <row r="87" spans="1:16" ht="16.5">
      <c r="A87" s="29">
        <v>80</v>
      </c>
      <c r="B87" s="26" t="s">
        <v>99</v>
      </c>
      <c r="C87" s="27">
        <v>0.75696542740801309</v>
      </c>
      <c r="D87" s="25"/>
      <c r="E87" s="28">
        <v>72.123000000000005</v>
      </c>
      <c r="F87" s="25"/>
      <c r="G87" s="28">
        <v>12.65043</v>
      </c>
      <c r="H87" s="30" t="s">
        <v>100</v>
      </c>
      <c r="I87" s="28">
        <v>10.730510000000001</v>
      </c>
      <c r="J87" s="25"/>
      <c r="K87" s="29">
        <v>15599.61753</v>
      </c>
      <c r="L87" s="30" t="s">
        <v>48</v>
      </c>
      <c r="M87" s="29">
        <v>-7</v>
      </c>
      <c r="N87" s="25"/>
      <c r="O87" s="29">
        <v>80</v>
      </c>
      <c r="P87" s="25"/>
    </row>
    <row r="88" spans="1:16" ht="16.5">
      <c r="A88" s="29">
        <v>80</v>
      </c>
      <c r="B88" s="26" t="s">
        <v>101</v>
      </c>
      <c r="C88" s="27">
        <v>0.75669598161760887</v>
      </c>
      <c r="D88" s="25"/>
      <c r="E88" s="28">
        <v>79.757999999999996</v>
      </c>
      <c r="F88" s="25"/>
      <c r="G88" s="28">
        <v>12.49981</v>
      </c>
      <c r="H88" s="25"/>
      <c r="I88" s="28">
        <v>8.6999999999999993</v>
      </c>
      <c r="J88" s="30" t="s">
        <v>20</v>
      </c>
      <c r="K88" s="29">
        <v>13377.72984</v>
      </c>
      <c r="L88" s="25"/>
      <c r="M88" s="29">
        <v>3</v>
      </c>
      <c r="N88" s="25"/>
      <c r="O88" s="29">
        <v>82</v>
      </c>
      <c r="P88" s="25"/>
    </row>
    <row r="89" spans="1:16" ht="16.5">
      <c r="A89" s="29">
        <v>80</v>
      </c>
      <c r="B89" s="26" t="s">
        <v>102</v>
      </c>
      <c r="C89" s="27">
        <v>0.75668718811133506</v>
      </c>
      <c r="D89" s="25"/>
      <c r="E89" s="28">
        <v>75.850999999999999</v>
      </c>
      <c r="F89" s="25"/>
      <c r="G89" s="28">
        <v>13.32826</v>
      </c>
      <c r="H89" s="25"/>
      <c r="I89" s="28">
        <v>9.6319599999999994</v>
      </c>
      <c r="J89" s="30" t="s">
        <v>76</v>
      </c>
      <c r="K89" s="29">
        <v>12504.945610000001</v>
      </c>
      <c r="L89" s="25"/>
      <c r="M89" s="29">
        <v>9</v>
      </c>
      <c r="N89" s="25"/>
      <c r="O89" s="29">
        <v>81</v>
      </c>
      <c r="P89" s="25"/>
    </row>
    <row r="90" spans="1:16" ht="14.25">
      <c r="A90" s="29">
        <v>83</v>
      </c>
      <c r="B90" s="26" t="s">
        <v>103</v>
      </c>
      <c r="C90" s="27">
        <v>0.75511268317937885</v>
      </c>
      <c r="D90" s="25"/>
      <c r="E90" s="28">
        <v>74.781999999999996</v>
      </c>
      <c r="F90" s="25"/>
      <c r="G90" s="28">
        <v>12.96123</v>
      </c>
      <c r="H90" s="25"/>
      <c r="I90" s="28">
        <v>11.66751</v>
      </c>
      <c r="J90" s="25"/>
      <c r="K90" s="29">
        <v>9143.6776370000007</v>
      </c>
      <c r="L90" s="25"/>
      <c r="M90" s="29">
        <v>24</v>
      </c>
      <c r="N90" s="25"/>
      <c r="O90" s="29">
        <v>84</v>
      </c>
      <c r="P90" s="25"/>
    </row>
    <row r="91" spans="1:16" ht="14.25">
      <c r="A91" s="29">
        <v>83</v>
      </c>
      <c r="B91" s="26" t="s">
        <v>104</v>
      </c>
      <c r="C91" s="27">
        <v>0.75468354591492348</v>
      </c>
      <c r="D91" s="25"/>
      <c r="E91" s="28">
        <v>75.498000000000005</v>
      </c>
      <c r="F91" s="25"/>
      <c r="G91" s="28">
        <v>14.650296300000001</v>
      </c>
      <c r="H91" s="25"/>
      <c r="I91" s="28">
        <v>7.6113099999999996</v>
      </c>
      <c r="J91" s="25"/>
      <c r="K91" s="29">
        <v>15515.83035</v>
      </c>
      <c r="L91" s="25"/>
      <c r="M91" s="29">
        <v>-7</v>
      </c>
      <c r="N91" s="25"/>
      <c r="O91" s="29">
        <v>86</v>
      </c>
      <c r="P91" s="25"/>
    </row>
    <row r="92" spans="1:16" ht="16.5">
      <c r="A92" s="29">
        <v>85</v>
      </c>
      <c r="B92" s="26" t="s">
        <v>105</v>
      </c>
      <c r="C92" s="27">
        <v>0.75376753474292468</v>
      </c>
      <c r="D92" s="25"/>
      <c r="E92" s="28">
        <v>76.293000000000006</v>
      </c>
      <c r="F92" s="25"/>
      <c r="G92" s="28">
        <v>14.35778</v>
      </c>
      <c r="H92" s="25"/>
      <c r="I92" s="28">
        <v>7.9665699999999999</v>
      </c>
      <c r="J92" s="30" t="s">
        <v>20</v>
      </c>
      <c r="K92" s="29">
        <v>13802.013070000001</v>
      </c>
      <c r="L92" s="25"/>
      <c r="M92" s="29">
        <v>-5</v>
      </c>
      <c r="N92" s="25"/>
      <c r="O92" s="29">
        <v>83</v>
      </c>
      <c r="P92" s="25"/>
    </row>
    <row r="93" spans="1:16" ht="16.5">
      <c r="A93" s="29">
        <v>86</v>
      </c>
      <c r="B93" s="26" t="s">
        <v>106</v>
      </c>
      <c r="C93" s="27">
        <v>0.7517039468311737</v>
      </c>
      <c r="D93" s="25"/>
      <c r="E93" s="28">
        <v>76.41</v>
      </c>
      <c r="F93" s="25"/>
      <c r="G93" s="28">
        <v>13.779199999999999</v>
      </c>
      <c r="H93" s="25"/>
      <c r="I93" s="28">
        <v>7.8479999999999999</v>
      </c>
      <c r="J93" s="30" t="s">
        <v>50</v>
      </c>
      <c r="K93" s="29">
        <v>15269.76124</v>
      </c>
      <c r="L93" s="25"/>
      <c r="M93" s="29">
        <v>-9</v>
      </c>
      <c r="N93" s="25"/>
      <c r="O93" s="29">
        <v>86</v>
      </c>
      <c r="P93" s="25"/>
    </row>
    <row r="94" spans="1:16" ht="14.25">
      <c r="A94" s="29">
        <v>86</v>
      </c>
      <c r="B94" s="26" t="s">
        <v>107</v>
      </c>
      <c r="C94" s="27">
        <v>0.75189975257563157</v>
      </c>
      <c r="D94" s="25"/>
      <c r="E94" s="28">
        <v>76.551000000000002</v>
      </c>
      <c r="F94" s="25"/>
      <c r="G94" s="28">
        <v>14.65794</v>
      </c>
      <c r="H94" s="25"/>
      <c r="I94" s="28">
        <v>8.7015799999999999</v>
      </c>
      <c r="J94" s="25"/>
      <c r="K94" s="29">
        <v>10346.61944</v>
      </c>
      <c r="L94" s="25"/>
      <c r="M94" s="29">
        <v>15</v>
      </c>
      <c r="N94" s="25"/>
      <c r="O94" s="29">
        <v>84</v>
      </c>
      <c r="P94" s="25"/>
    </row>
    <row r="95" spans="1:16" ht="16.5">
      <c r="A95" s="29">
        <v>88</v>
      </c>
      <c r="B95" s="26" t="s">
        <v>108</v>
      </c>
      <c r="C95" s="27">
        <v>0.75070973757603288</v>
      </c>
      <c r="D95" s="25"/>
      <c r="E95" s="28">
        <v>72.108999999999995</v>
      </c>
      <c r="F95" s="25"/>
      <c r="G95" s="28">
        <v>14.988149999999999</v>
      </c>
      <c r="H95" s="25"/>
      <c r="I95" s="28">
        <v>11.34</v>
      </c>
      <c r="J95" s="30" t="s">
        <v>50</v>
      </c>
      <c r="K95" s="29">
        <v>8130.3991649999998</v>
      </c>
      <c r="L95" s="25"/>
      <c r="M95" s="29">
        <v>24</v>
      </c>
      <c r="N95" s="25"/>
      <c r="O95" s="29">
        <v>90</v>
      </c>
      <c r="P95" s="25"/>
    </row>
    <row r="96" spans="1:16" ht="14.25">
      <c r="A96" s="29">
        <v>89</v>
      </c>
      <c r="B96" s="26" t="s">
        <v>109</v>
      </c>
      <c r="C96" s="27">
        <v>0.74977285457469078</v>
      </c>
      <c r="D96" s="25"/>
      <c r="E96" s="28">
        <v>75.22</v>
      </c>
      <c r="F96" s="25"/>
      <c r="G96" s="28">
        <v>13.797276889999999</v>
      </c>
      <c r="H96" s="25"/>
      <c r="I96" s="28">
        <v>9.1604299999999999</v>
      </c>
      <c r="J96" s="25"/>
      <c r="K96" s="29">
        <v>11789.348239999999</v>
      </c>
      <c r="L96" s="25"/>
      <c r="M96" s="29">
        <v>3</v>
      </c>
      <c r="N96" s="25"/>
      <c r="O96" s="29">
        <v>86</v>
      </c>
      <c r="P96" s="25"/>
    </row>
    <row r="97" spans="1:16" ht="14.25">
      <c r="A97" s="29">
        <v>90</v>
      </c>
      <c r="B97" s="26" t="s">
        <v>110</v>
      </c>
      <c r="C97" s="27">
        <v>0.74704538259088049</v>
      </c>
      <c r="D97" s="25"/>
      <c r="E97" s="28">
        <v>74.561999999999998</v>
      </c>
      <c r="F97" s="25"/>
      <c r="G97" s="28">
        <v>14.419090000000001</v>
      </c>
      <c r="H97" s="25"/>
      <c r="I97" s="28">
        <v>8.2687000000000008</v>
      </c>
      <c r="J97" s="25"/>
      <c r="K97" s="29">
        <v>12937.87977</v>
      </c>
      <c r="L97" s="25"/>
      <c r="M97" s="29">
        <v>-4</v>
      </c>
      <c r="N97" s="25"/>
      <c r="O97" s="29">
        <v>89</v>
      </c>
      <c r="P97" s="25"/>
    </row>
    <row r="98" spans="1:16" ht="16.5">
      <c r="A98" s="29">
        <v>90</v>
      </c>
      <c r="B98" s="26" t="s">
        <v>111</v>
      </c>
      <c r="C98" s="27">
        <v>0.74704915211912148</v>
      </c>
      <c r="D98" s="25"/>
      <c r="E98" s="28">
        <v>75.695999999999998</v>
      </c>
      <c r="F98" s="25"/>
      <c r="G98" s="28">
        <v>13.62859585</v>
      </c>
      <c r="H98" s="30" t="s">
        <v>100</v>
      </c>
      <c r="I98" s="28">
        <v>8.9363100000000006</v>
      </c>
      <c r="J98" s="30" t="s">
        <v>20</v>
      </c>
      <c r="K98" s="29">
        <v>11694.778920000001</v>
      </c>
      <c r="L98" s="25"/>
      <c r="M98" s="29">
        <v>4</v>
      </c>
      <c r="N98" s="25"/>
      <c r="O98" s="29">
        <v>91</v>
      </c>
      <c r="P98" s="25"/>
    </row>
    <row r="99" spans="1:16" ht="16.5">
      <c r="A99" s="29">
        <v>92</v>
      </c>
      <c r="B99" s="26" t="s">
        <v>112</v>
      </c>
      <c r="C99" s="27">
        <v>0.74078795496955663</v>
      </c>
      <c r="D99" s="25"/>
      <c r="E99" s="28">
        <v>70.417000000000002</v>
      </c>
      <c r="F99" s="25"/>
      <c r="G99" s="28">
        <v>15.3</v>
      </c>
      <c r="H99" s="30" t="s">
        <v>20</v>
      </c>
      <c r="I99" s="28">
        <v>10.79</v>
      </c>
      <c r="J99" s="30" t="s">
        <v>33</v>
      </c>
      <c r="K99" s="29">
        <v>8324.309996</v>
      </c>
      <c r="L99" s="30" t="s">
        <v>48</v>
      </c>
      <c r="M99" s="29">
        <v>18</v>
      </c>
      <c r="N99" s="25"/>
      <c r="O99" s="29">
        <v>93</v>
      </c>
      <c r="P99" s="25"/>
    </row>
    <row r="100" spans="1:16" ht="14.25">
      <c r="A100" s="29">
        <v>92</v>
      </c>
      <c r="B100" s="26" t="s">
        <v>113</v>
      </c>
      <c r="C100" s="27">
        <v>0.74081631544727133</v>
      </c>
      <c r="D100" s="25"/>
      <c r="E100" s="28">
        <v>69.465000000000003</v>
      </c>
      <c r="F100" s="25"/>
      <c r="G100" s="28">
        <v>15.456469999999999</v>
      </c>
      <c r="H100" s="25"/>
      <c r="I100" s="28">
        <v>10.10858</v>
      </c>
      <c r="J100" s="25"/>
      <c r="K100" s="29">
        <v>10103.050230000001</v>
      </c>
      <c r="L100" s="25"/>
      <c r="M100" s="29">
        <v>11</v>
      </c>
      <c r="N100" s="25"/>
      <c r="O100" s="29">
        <v>92</v>
      </c>
      <c r="P100" s="25"/>
    </row>
    <row r="101" spans="1:16" ht="14.25">
      <c r="A101" s="29">
        <v>94</v>
      </c>
      <c r="B101" s="26" t="s">
        <v>114</v>
      </c>
      <c r="C101" s="27">
        <v>0.73579791942238093</v>
      </c>
      <c r="D101" s="25"/>
      <c r="E101" s="28">
        <v>74.048000000000002</v>
      </c>
      <c r="F101" s="25"/>
      <c r="G101" s="28">
        <v>13.74086</v>
      </c>
      <c r="H101" s="25"/>
      <c r="I101" s="28">
        <v>7.8254099999999998</v>
      </c>
      <c r="J101" s="25"/>
      <c r="K101" s="29">
        <v>13920.994259999999</v>
      </c>
      <c r="L101" s="25"/>
      <c r="M101" s="29">
        <v>-15</v>
      </c>
      <c r="N101" s="25"/>
      <c r="O101" s="29">
        <v>95</v>
      </c>
      <c r="P101" s="25"/>
    </row>
    <row r="102" spans="1:16" ht="16.5">
      <c r="A102" s="29">
        <v>95</v>
      </c>
      <c r="B102" s="26" t="s">
        <v>115</v>
      </c>
      <c r="C102" s="27">
        <v>0.73537313966980966</v>
      </c>
      <c r="D102" s="25"/>
      <c r="E102" s="28">
        <v>74.475999999999999</v>
      </c>
      <c r="F102" s="25"/>
      <c r="G102" s="28">
        <v>13.135925</v>
      </c>
      <c r="H102" s="30" t="s">
        <v>20</v>
      </c>
      <c r="I102" s="28">
        <v>10.385999999999999</v>
      </c>
      <c r="J102" s="30" t="s">
        <v>33</v>
      </c>
      <c r="K102" s="29">
        <v>8288.462845</v>
      </c>
      <c r="L102" s="25"/>
      <c r="M102" s="29">
        <v>16</v>
      </c>
      <c r="N102" s="25"/>
      <c r="O102" s="29">
        <v>94</v>
      </c>
      <c r="P102" s="25"/>
    </row>
    <row r="103" spans="1:16" ht="16.5">
      <c r="A103" s="29">
        <v>95</v>
      </c>
      <c r="B103" s="26" t="s">
        <v>116</v>
      </c>
      <c r="C103" s="27">
        <v>0.73472009733071209</v>
      </c>
      <c r="D103" s="25"/>
      <c r="E103" s="28">
        <v>75.942999999999998</v>
      </c>
      <c r="F103" s="25"/>
      <c r="G103" s="28">
        <v>15.101520000000001</v>
      </c>
      <c r="H103" s="25"/>
      <c r="I103" s="28">
        <v>7.1722599999999996</v>
      </c>
      <c r="J103" s="30" t="s">
        <v>50</v>
      </c>
      <c r="K103" s="29">
        <v>10275.319740000001</v>
      </c>
      <c r="L103" s="30" t="s">
        <v>48</v>
      </c>
      <c r="M103" s="29">
        <v>7</v>
      </c>
      <c r="N103" s="25"/>
      <c r="O103" s="29">
        <v>96</v>
      </c>
      <c r="P103" s="25"/>
    </row>
    <row r="104" spans="1:16" ht="16.5">
      <c r="A104" s="29">
        <v>97</v>
      </c>
      <c r="B104" s="26" t="s">
        <v>117</v>
      </c>
      <c r="C104" s="27">
        <v>0.73224092347513436</v>
      </c>
      <c r="D104" s="25"/>
      <c r="E104" s="28">
        <v>76.096999999999994</v>
      </c>
      <c r="F104" s="25"/>
      <c r="G104" s="28">
        <v>13.14003447</v>
      </c>
      <c r="H104" s="30" t="s">
        <v>20</v>
      </c>
      <c r="I104" s="28">
        <v>9.76</v>
      </c>
      <c r="J104" s="30" t="s">
        <v>20</v>
      </c>
      <c r="K104" s="29">
        <v>7845.5872520000003</v>
      </c>
      <c r="L104" s="25"/>
      <c r="M104" s="29">
        <v>17</v>
      </c>
      <c r="N104" s="25"/>
      <c r="O104" s="29">
        <v>96</v>
      </c>
      <c r="P104" s="25"/>
    </row>
    <row r="105" spans="1:16" ht="16.5">
      <c r="A105" s="29">
        <v>98</v>
      </c>
      <c r="B105" s="26" t="s">
        <v>118</v>
      </c>
      <c r="C105" s="27">
        <v>0.72564470745744603</v>
      </c>
      <c r="D105" s="25"/>
      <c r="E105" s="28">
        <v>73.179000000000002</v>
      </c>
      <c r="F105" s="25"/>
      <c r="G105" s="28">
        <v>14.3</v>
      </c>
      <c r="H105" s="30" t="s">
        <v>75</v>
      </c>
      <c r="I105" s="28">
        <v>11.18</v>
      </c>
      <c r="J105" s="30" t="s">
        <v>20</v>
      </c>
      <c r="K105" s="29">
        <v>5547.1730040000002</v>
      </c>
      <c r="L105" s="30" t="s">
        <v>48</v>
      </c>
      <c r="M105" s="29">
        <v>37</v>
      </c>
      <c r="N105" s="25"/>
      <c r="O105" s="29">
        <v>98</v>
      </c>
      <c r="P105" s="25"/>
    </row>
    <row r="106" spans="1:16" ht="16.5">
      <c r="A106" s="29">
        <v>99</v>
      </c>
      <c r="B106" s="26" t="s">
        <v>119</v>
      </c>
      <c r="C106" s="27">
        <v>0.72270789923458134</v>
      </c>
      <c r="D106" s="25"/>
      <c r="E106" s="28">
        <v>73.293999999999997</v>
      </c>
      <c r="F106" s="25"/>
      <c r="G106" s="28">
        <v>13.256410000000001</v>
      </c>
      <c r="H106" s="25"/>
      <c r="I106" s="28">
        <v>8.6</v>
      </c>
      <c r="J106" s="25"/>
      <c r="K106" s="29">
        <v>10498.692880000001</v>
      </c>
      <c r="L106" s="30" t="s">
        <v>48</v>
      </c>
      <c r="M106" s="29">
        <v>0</v>
      </c>
      <c r="N106" s="25"/>
      <c r="O106" s="29">
        <v>99</v>
      </c>
      <c r="P106" s="25"/>
    </row>
    <row r="107" spans="1:16" ht="16.5">
      <c r="A107" s="29">
        <v>100</v>
      </c>
      <c r="B107" s="26" t="s">
        <v>120</v>
      </c>
      <c r="C107" s="27">
        <v>0.71961242187116581</v>
      </c>
      <c r="D107" s="25"/>
      <c r="E107" s="28">
        <v>71.522999999999996</v>
      </c>
      <c r="F107" s="25"/>
      <c r="G107" s="28">
        <v>12.7</v>
      </c>
      <c r="H107" s="30" t="s">
        <v>100</v>
      </c>
      <c r="I107" s="28">
        <v>8.5069999999999997</v>
      </c>
      <c r="J107" s="30" t="s">
        <v>20</v>
      </c>
      <c r="K107" s="29">
        <v>13305.818160000001</v>
      </c>
      <c r="L107" s="30" t="s">
        <v>48</v>
      </c>
      <c r="M107" s="29">
        <v>-16</v>
      </c>
      <c r="N107" s="25"/>
      <c r="O107" s="29">
        <v>100</v>
      </c>
      <c r="P107" s="25"/>
    </row>
    <row r="108" spans="1:16" ht="16.5">
      <c r="A108" s="29">
        <v>101</v>
      </c>
      <c r="B108" s="26" t="s">
        <v>121</v>
      </c>
      <c r="C108" s="27">
        <v>0.71655212857754835</v>
      </c>
      <c r="D108" s="25"/>
      <c r="E108" s="28">
        <v>67.617999999999995</v>
      </c>
      <c r="F108" s="25"/>
      <c r="G108" s="28">
        <v>12.61731</v>
      </c>
      <c r="H108" s="30" t="s">
        <v>20</v>
      </c>
      <c r="I108" s="28">
        <v>9.2533300000000001</v>
      </c>
      <c r="J108" s="30" t="s">
        <v>50</v>
      </c>
      <c r="K108" s="29">
        <v>15533.649240000001</v>
      </c>
      <c r="L108" s="25"/>
      <c r="M108" s="29">
        <v>-26</v>
      </c>
      <c r="N108" s="25"/>
      <c r="O108" s="29">
        <v>102</v>
      </c>
      <c r="P108" s="25"/>
    </row>
    <row r="109" spans="1:16" ht="16.5">
      <c r="A109" s="29">
        <v>101</v>
      </c>
      <c r="B109" s="26" t="s">
        <v>122</v>
      </c>
      <c r="C109" s="27">
        <v>0.71686435057213438</v>
      </c>
      <c r="D109" s="25"/>
      <c r="E109" s="28">
        <v>77.649000000000001</v>
      </c>
      <c r="F109" s="25"/>
      <c r="G109" s="28">
        <v>12.58675195</v>
      </c>
      <c r="H109" s="30" t="s">
        <v>100</v>
      </c>
      <c r="I109" s="28">
        <v>6.3111800000000002</v>
      </c>
      <c r="J109" s="30" t="s">
        <v>33</v>
      </c>
      <c r="K109" s="29">
        <v>13567.343870000001</v>
      </c>
      <c r="L109" s="30" t="s">
        <v>48</v>
      </c>
      <c r="M109" s="29">
        <v>-19</v>
      </c>
      <c r="N109" s="25"/>
      <c r="O109" s="29">
        <v>102</v>
      </c>
      <c r="P109" s="25"/>
    </row>
    <row r="110" spans="1:16" ht="16.5">
      <c r="A110" s="29">
        <v>103</v>
      </c>
      <c r="B110" s="26" t="s">
        <v>123</v>
      </c>
      <c r="C110" s="27">
        <v>0.71505659303342339</v>
      </c>
      <c r="D110" s="25"/>
      <c r="E110" s="28">
        <v>78.031999999999996</v>
      </c>
      <c r="F110" s="30" t="s">
        <v>28</v>
      </c>
      <c r="G110" s="28">
        <v>12.7</v>
      </c>
      <c r="H110" s="30" t="s">
        <v>75</v>
      </c>
      <c r="I110" s="28">
        <v>7.8</v>
      </c>
      <c r="J110" s="30" t="s">
        <v>16</v>
      </c>
      <c r="K110" s="29">
        <v>8343.930644</v>
      </c>
      <c r="L110" s="30" t="s">
        <v>48</v>
      </c>
      <c r="M110" s="29">
        <v>6</v>
      </c>
      <c r="N110" s="25"/>
      <c r="O110" s="29">
        <v>101</v>
      </c>
      <c r="P110" s="25"/>
    </row>
    <row r="111" spans="1:16" ht="16.5">
      <c r="A111" s="29">
        <v>104</v>
      </c>
      <c r="B111" s="26" t="s">
        <v>124</v>
      </c>
      <c r="C111" s="27">
        <v>0.712812176548273</v>
      </c>
      <c r="D111" s="25"/>
      <c r="E111" s="28">
        <v>75.239999999999995</v>
      </c>
      <c r="F111" s="25"/>
      <c r="G111" s="28">
        <v>12.52</v>
      </c>
      <c r="H111" s="30" t="s">
        <v>16</v>
      </c>
      <c r="I111" s="28">
        <v>10.315899999999999</v>
      </c>
      <c r="J111" s="30" t="s">
        <v>16</v>
      </c>
      <c r="K111" s="29">
        <v>5909.3737220000003</v>
      </c>
      <c r="L111" s="30" t="s">
        <v>48</v>
      </c>
      <c r="M111" s="29">
        <v>24</v>
      </c>
      <c r="N111" s="25"/>
      <c r="O111" s="29">
        <v>104</v>
      </c>
      <c r="P111" s="25"/>
    </row>
    <row r="112" spans="1:16" ht="14.25">
      <c r="A112" s="29">
        <v>105</v>
      </c>
      <c r="B112" s="26" t="s">
        <v>125</v>
      </c>
      <c r="C112" s="27">
        <v>0.70984664669249209</v>
      </c>
      <c r="D112" s="25"/>
      <c r="E112" s="28">
        <v>71.42</v>
      </c>
      <c r="F112" s="25"/>
      <c r="G112" s="28">
        <v>12.01214</v>
      </c>
      <c r="H112" s="25"/>
      <c r="I112" s="28">
        <v>11.52496</v>
      </c>
      <c r="J112" s="25"/>
      <c r="K112" s="29">
        <v>6470.0826219999999</v>
      </c>
      <c r="L112" s="25"/>
      <c r="M112" s="29">
        <v>19</v>
      </c>
      <c r="N112" s="25"/>
      <c r="O112" s="29">
        <v>107</v>
      </c>
      <c r="P112" s="25"/>
    </row>
    <row r="113" spans="1:16" ht="16.5">
      <c r="A113" s="29">
        <v>106</v>
      </c>
      <c r="B113" s="26" t="s">
        <v>126</v>
      </c>
      <c r="C113" s="27">
        <v>0.70755315436627941</v>
      </c>
      <c r="D113" s="25"/>
      <c r="E113" s="28">
        <v>70.587999999999994</v>
      </c>
      <c r="F113" s="25"/>
      <c r="G113" s="28">
        <v>12.8154</v>
      </c>
      <c r="H113" s="25"/>
      <c r="I113" s="28">
        <v>10.48</v>
      </c>
      <c r="J113" s="30" t="s">
        <v>20</v>
      </c>
      <c r="K113" s="29">
        <v>7165.8099199999997</v>
      </c>
      <c r="L113" s="25"/>
      <c r="M113" s="29">
        <v>14</v>
      </c>
      <c r="N113" s="25"/>
      <c r="O113" s="29">
        <v>105</v>
      </c>
      <c r="P113" s="25"/>
    </row>
    <row r="114" spans="1:16" ht="16.5">
      <c r="A114" s="29">
        <v>106</v>
      </c>
      <c r="B114" s="26" t="s">
        <v>127</v>
      </c>
      <c r="C114" s="27">
        <v>0.70794741557547936</v>
      </c>
      <c r="D114" s="25"/>
      <c r="E114" s="28">
        <v>73.62</v>
      </c>
      <c r="F114" s="30" t="s">
        <v>28</v>
      </c>
      <c r="G114" s="28">
        <v>13</v>
      </c>
      <c r="H114" s="30" t="s">
        <v>16</v>
      </c>
      <c r="I114" s="28">
        <v>10.865769999999999</v>
      </c>
      <c r="J114" s="25"/>
      <c r="K114" s="29">
        <v>5124.8961509999999</v>
      </c>
      <c r="L114" s="25"/>
      <c r="M114" s="29">
        <v>33</v>
      </c>
      <c r="N114" s="25"/>
      <c r="O114" s="31" t="s">
        <v>128</v>
      </c>
      <c r="P114" s="25"/>
    </row>
    <row r="115" spans="1:16" ht="16.5">
      <c r="A115" s="29">
        <v>108</v>
      </c>
      <c r="B115" s="26" t="s">
        <v>129</v>
      </c>
      <c r="C115" s="27">
        <v>0.7055994252402138</v>
      </c>
      <c r="D115" s="25"/>
      <c r="E115" s="28">
        <v>72.11</v>
      </c>
      <c r="F115" s="25"/>
      <c r="G115" s="28">
        <v>13.4025</v>
      </c>
      <c r="H115" s="30" t="s">
        <v>75</v>
      </c>
      <c r="I115" s="28">
        <v>7.31</v>
      </c>
      <c r="J115" s="30" t="s">
        <v>50</v>
      </c>
      <c r="K115" s="29">
        <v>11100.097390000001</v>
      </c>
      <c r="L115" s="30" t="s">
        <v>48</v>
      </c>
      <c r="M115" s="29">
        <v>-12</v>
      </c>
      <c r="N115" s="25"/>
      <c r="O115" s="29">
        <v>114</v>
      </c>
      <c r="P115" s="25"/>
    </row>
    <row r="116" spans="1:16" ht="16.5">
      <c r="A116" s="29">
        <v>108</v>
      </c>
      <c r="B116" s="26" t="s">
        <v>130</v>
      </c>
      <c r="C116" s="27">
        <v>0.70625710824131172</v>
      </c>
      <c r="D116" s="25"/>
      <c r="E116" s="28">
        <v>67.956000000000003</v>
      </c>
      <c r="F116" s="25"/>
      <c r="G116" s="28">
        <v>10.799939999999999</v>
      </c>
      <c r="H116" s="25"/>
      <c r="I116" s="28">
        <v>9.7799999999999994</v>
      </c>
      <c r="J116" s="30" t="s">
        <v>100</v>
      </c>
      <c r="K116" s="29">
        <v>15594.472529999999</v>
      </c>
      <c r="L116" s="30" t="s">
        <v>48</v>
      </c>
      <c r="M116" s="29">
        <v>-34</v>
      </c>
      <c r="N116" s="25"/>
      <c r="O116" s="29">
        <v>106</v>
      </c>
      <c r="P116" s="25"/>
    </row>
    <row r="117" spans="1:16" ht="16.5">
      <c r="A117" s="29">
        <v>110</v>
      </c>
      <c r="B117" s="26" t="s">
        <v>131</v>
      </c>
      <c r="C117" s="27">
        <v>0.70221642575382892</v>
      </c>
      <c r="D117" s="25"/>
      <c r="E117" s="28">
        <v>66.48</v>
      </c>
      <c r="F117" s="25"/>
      <c r="G117" s="28">
        <v>12.813499999999999</v>
      </c>
      <c r="H117" s="30" t="s">
        <v>100</v>
      </c>
      <c r="I117" s="28">
        <v>8.1727299999999996</v>
      </c>
      <c r="J117" s="30" t="s">
        <v>100</v>
      </c>
      <c r="K117" s="29">
        <v>16430.689920000001</v>
      </c>
      <c r="L117" s="25"/>
      <c r="M117" s="29">
        <v>-40</v>
      </c>
      <c r="N117" s="25"/>
      <c r="O117" s="29">
        <v>109</v>
      </c>
      <c r="P117" s="25"/>
    </row>
    <row r="118" spans="1:16" ht="14.25">
      <c r="A118" s="29">
        <v>110</v>
      </c>
      <c r="B118" s="26" t="s">
        <v>132</v>
      </c>
      <c r="C118" s="27">
        <v>0.70166243405093431</v>
      </c>
      <c r="D118" s="25"/>
      <c r="E118" s="28">
        <v>73.210999999999999</v>
      </c>
      <c r="F118" s="25"/>
      <c r="G118" s="28">
        <v>12.687903309999999</v>
      </c>
      <c r="H118" s="25"/>
      <c r="I118" s="28">
        <v>8.3514499999999998</v>
      </c>
      <c r="J118" s="25"/>
      <c r="K118" s="29">
        <v>8380.1293349999996</v>
      </c>
      <c r="L118" s="25"/>
      <c r="M118" s="29">
        <v>-2</v>
      </c>
      <c r="N118" s="25"/>
      <c r="O118" s="29">
        <v>108</v>
      </c>
      <c r="P118" s="25"/>
    </row>
    <row r="119" spans="1:16" ht="14.25">
      <c r="A119" s="29">
        <v>112</v>
      </c>
      <c r="B119" s="26" t="s">
        <v>133</v>
      </c>
      <c r="C119" s="27">
        <v>0.69975339905275424</v>
      </c>
      <c r="D119" s="25"/>
      <c r="E119" s="28">
        <v>71.718000000000004</v>
      </c>
      <c r="F119" s="25"/>
      <c r="G119" s="28">
        <v>11.63386</v>
      </c>
      <c r="H119" s="25"/>
      <c r="I119" s="28">
        <v>11.595359999999999</v>
      </c>
      <c r="J119" s="25"/>
      <c r="K119" s="29">
        <v>5553.8503600000004</v>
      </c>
      <c r="L119" s="25"/>
      <c r="M119" s="29">
        <v>22</v>
      </c>
      <c r="N119" s="25"/>
      <c r="O119" s="29">
        <v>110</v>
      </c>
      <c r="P119" s="25"/>
    </row>
    <row r="120" spans="1:16" s="7" customFormat="1" ht="15">
      <c r="A120" s="18"/>
      <c r="B120" s="45" t="s">
        <v>257</v>
      </c>
      <c r="C120" s="46"/>
      <c r="D120" s="46"/>
      <c r="E120" s="46"/>
      <c r="F120" s="46"/>
      <c r="G120" s="46"/>
      <c r="H120" s="46"/>
      <c r="I120" s="46"/>
      <c r="J120" s="46"/>
      <c r="K120" s="46"/>
      <c r="L120" s="46"/>
      <c r="M120" s="46"/>
      <c r="N120" s="46"/>
      <c r="O120" s="46"/>
      <c r="P120" s="46"/>
    </row>
    <row r="121" spans="1:16" s="25" customFormat="1" ht="16.5">
      <c r="A121" s="29">
        <v>113</v>
      </c>
      <c r="B121" s="26" t="s">
        <v>135</v>
      </c>
      <c r="C121" s="27">
        <v>0.69893237253676199</v>
      </c>
      <c r="E121" s="28">
        <v>69.238</v>
      </c>
      <c r="G121" s="28">
        <v>12.590389999999999</v>
      </c>
      <c r="I121" s="28">
        <v>9.3268699999999995</v>
      </c>
      <c r="J121" s="30" t="s">
        <v>20</v>
      </c>
      <c r="K121" s="29">
        <v>9153.5435199999993</v>
      </c>
      <c r="M121" s="29">
        <v>-7</v>
      </c>
      <c r="O121" s="29">
        <v>111</v>
      </c>
    </row>
    <row r="122" spans="1:16" s="25" customFormat="1" ht="14.25">
      <c r="A122" s="29">
        <v>113</v>
      </c>
      <c r="B122" s="26" t="s">
        <v>134</v>
      </c>
      <c r="C122" s="27">
        <v>0.69903005468226886</v>
      </c>
      <c r="E122" s="28">
        <v>63.404000000000003</v>
      </c>
      <c r="G122" s="28">
        <v>13.337289999999999</v>
      </c>
      <c r="I122" s="28">
        <v>10.13415</v>
      </c>
      <c r="K122" s="29">
        <v>11923.2677</v>
      </c>
      <c r="M122" s="29">
        <v>-23</v>
      </c>
      <c r="O122" s="29">
        <v>111</v>
      </c>
    </row>
    <row r="123" spans="1:16" s="25" customFormat="1" ht="16.5">
      <c r="A123" s="29">
        <v>115</v>
      </c>
      <c r="B123" s="26" t="s">
        <v>136</v>
      </c>
      <c r="C123" s="27">
        <v>0.69560755578806399</v>
      </c>
      <c r="E123" s="28">
        <v>71.661000000000001</v>
      </c>
      <c r="G123" s="28">
        <v>13.08981</v>
      </c>
      <c r="I123" s="28">
        <v>7.218</v>
      </c>
      <c r="J123" s="30" t="s">
        <v>33</v>
      </c>
      <c r="K123" s="29">
        <v>10354.801810000001</v>
      </c>
      <c r="M123" s="29">
        <v>-15</v>
      </c>
      <c r="O123" s="29">
        <v>113</v>
      </c>
    </row>
    <row r="124" spans="1:16" s="25" customFormat="1" ht="14.25">
      <c r="A124" s="29">
        <v>116</v>
      </c>
      <c r="B124" s="26" t="s">
        <v>137</v>
      </c>
      <c r="C124" s="27">
        <v>0.69397966394211896</v>
      </c>
      <c r="E124" s="28">
        <v>69.355000000000004</v>
      </c>
      <c r="G124" s="28">
        <v>12.81311</v>
      </c>
      <c r="I124" s="28">
        <v>7.9761499999999996</v>
      </c>
      <c r="K124" s="29">
        <v>10846.337949999999</v>
      </c>
      <c r="M124" s="29">
        <v>-19</v>
      </c>
      <c r="O124" s="29">
        <v>115</v>
      </c>
    </row>
    <row r="125" spans="1:16" ht="16.5">
      <c r="A125" s="29">
        <v>116</v>
      </c>
      <c r="B125" s="26" t="s">
        <v>138</v>
      </c>
      <c r="C125" s="27">
        <v>0.69399806213388093</v>
      </c>
      <c r="D125" s="25"/>
      <c r="E125" s="28">
        <v>76.453999999999994</v>
      </c>
      <c r="F125" s="25"/>
      <c r="G125" s="28">
        <v>12.692323</v>
      </c>
      <c r="H125" s="30" t="s">
        <v>76</v>
      </c>
      <c r="I125" s="28">
        <v>8.1999999999999993</v>
      </c>
      <c r="J125" s="30" t="s">
        <v>76</v>
      </c>
      <c r="K125" s="29">
        <v>5858.8981130000002</v>
      </c>
      <c r="L125" s="25"/>
      <c r="M125" s="29">
        <v>14</v>
      </c>
      <c r="N125" s="25"/>
      <c r="O125" s="29">
        <v>116</v>
      </c>
      <c r="P125" s="25"/>
    </row>
    <row r="126" spans="1:16" ht="14.25">
      <c r="A126" s="29">
        <v>118</v>
      </c>
      <c r="B126" s="26" t="s">
        <v>139</v>
      </c>
      <c r="C126" s="27">
        <v>0.69253697050931051</v>
      </c>
      <c r="D126" s="25"/>
      <c r="E126" s="28">
        <v>69.472999999999999</v>
      </c>
      <c r="F126" s="25"/>
      <c r="G126" s="28">
        <v>14.02422747</v>
      </c>
      <c r="H126" s="25"/>
      <c r="I126" s="28">
        <v>8.9150700000000001</v>
      </c>
      <c r="J126" s="25"/>
      <c r="K126" s="29">
        <v>6714.0271910000001</v>
      </c>
      <c r="L126" s="25"/>
      <c r="M126" s="29">
        <v>5</v>
      </c>
      <c r="N126" s="25"/>
      <c r="O126" s="29">
        <v>116</v>
      </c>
      <c r="P126" s="25"/>
    </row>
    <row r="127" spans="1:16" ht="14.25">
      <c r="A127" s="29">
        <v>119</v>
      </c>
      <c r="B127" s="26" t="s">
        <v>140</v>
      </c>
      <c r="C127" s="27">
        <v>0.68583551500678974</v>
      </c>
      <c r="D127" s="25"/>
      <c r="E127" s="28">
        <v>73.646000000000001</v>
      </c>
      <c r="F127" s="25"/>
      <c r="G127" s="28">
        <v>12.82014</v>
      </c>
      <c r="H127" s="25"/>
      <c r="I127" s="28">
        <v>9.1046399999999998</v>
      </c>
      <c r="J127" s="25"/>
      <c r="K127" s="29">
        <v>5055.0861729999997</v>
      </c>
      <c r="L127" s="25"/>
      <c r="M127" s="29">
        <v>21</v>
      </c>
      <c r="N127" s="25"/>
      <c r="O127" s="29">
        <v>116</v>
      </c>
      <c r="P127" s="25"/>
    </row>
    <row r="128" spans="1:16" ht="16.5">
      <c r="A128" s="29">
        <v>120</v>
      </c>
      <c r="B128" s="26" t="s">
        <v>141</v>
      </c>
      <c r="C128" s="27">
        <v>0.68531707772009054</v>
      </c>
      <c r="D128" s="25"/>
      <c r="E128" s="28">
        <v>70.037999999999997</v>
      </c>
      <c r="F128" s="25"/>
      <c r="G128" s="28">
        <v>11.048673000000001</v>
      </c>
      <c r="H128" s="30" t="s">
        <v>100</v>
      </c>
      <c r="I128" s="28">
        <v>6.8194499999999998</v>
      </c>
      <c r="J128" s="30" t="s">
        <v>20</v>
      </c>
      <c r="K128" s="29">
        <v>17789.248439999999</v>
      </c>
      <c r="L128" s="30" t="s">
        <v>48</v>
      </c>
      <c r="M128" s="29">
        <v>-53</v>
      </c>
      <c r="N128" s="25"/>
      <c r="O128" s="29">
        <v>120</v>
      </c>
      <c r="P128" s="25"/>
    </row>
    <row r="129" spans="1:16" ht="14.25">
      <c r="A129" s="29">
        <v>121</v>
      </c>
      <c r="B129" s="26" t="s">
        <v>142</v>
      </c>
      <c r="C129" s="27">
        <v>0.67415872684264022</v>
      </c>
      <c r="D129" s="25"/>
      <c r="E129" s="28">
        <v>73.75</v>
      </c>
      <c r="F129" s="25"/>
      <c r="G129" s="28">
        <v>12.60515</v>
      </c>
      <c r="H129" s="25"/>
      <c r="I129" s="28">
        <v>6.8944999999999999</v>
      </c>
      <c r="J129" s="25"/>
      <c r="K129" s="29">
        <v>6868.1076059999996</v>
      </c>
      <c r="L129" s="25"/>
      <c r="M129" s="29">
        <v>0</v>
      </c>
      <c r="N129" s="25"/>
      <c r="O129" s="29">
        <v>119</v>
      </c>
      <c r="P129" s="25"/>
    </row>
    <row r="130" spans="1:16" ht="16.5">
      <c r="A130" s="29">
        <v>122</v>
      </c>
      <c r="B130" s="26" t="s">
        <v>143</v>
      </c>
      <c r="C130" s="27">
        <v>0.6721930332466709</v>
      </c>
      <c r="D130" s="25"/>
      <c r="E130" s="28">
        <v>71.069000000000003</v>
      </c>
      <c r="F130" s="25"/>
      <c r="G130" s="28">
        <v>13.40113</v>
      </c>
      <c r="H130" s="25"/>
      <c r="I130" s="28">
        <v>10.87623</v>
      </c>
      <c r="J130" s="30" t="s">
        <v>100</v>
      </c>
      <c r="K130" s="29">
        <v>3255.2385829999998</v>
      </c>
      <c r="L130" s="25"/>
      <c r="M130" s="29">
        <v>32</v>
      </c>
      <c r="N130" s="25"/>
      <c r="O130" s="29">
        <v>121</v>
      </c>
      <c r="P130" s="25"/>
    </row>
    <row r="131" spans="1:16" ht="16.5">
      <c r="A131" s="29">
        <v>123</v>
      </c>
      <c r="B131" s="26" t="s">
        <v>144</v>
      </c>
      <c r="C131" s="27">
        <v>0.6665125699524036</v>
      </c>
      <c r="D131" s="25"/>
      <c r="E131" s="28">
        <v>76.058999999999997</v>
      </c>
      <c r="F131" s="25"/>
      <c r="G131" s="28">
        <v>12.429339840000001</v>
      </c>
      <c r="H131" s="25"/>
      <c r="I131" s="28">
        <v>5.5140000000000002</v>
      </c>
      <c r="J131" s="30" t="s">
        <v>33</v>
      </c>
      <c r="K131" s="29">
        <v>7339.6213189999999</v>
      </c>
      <c r="L131" s="25"/>
      <c r="M131" s="29">
        <v>-5</v>
      </c>
      <c r="N131" s="25"/>
      <c r="O131" s="29">
        <v>122</v>
      </c>
      <c r="P131" s="25"/>
    </row>
    <row r="132" spans="1:16" ht="16.5">
      <c r="A132" s="29">
        <v>124</v>
      </c>
      <c r="B132" s="26" t="s">
        <v>145</v>
      </c>
      <c r="C132" s="27">
        <v>0.65773978911588127</v>
      </c>
      <c r="D132" s="25"/>
      <c r="E132" s="28">
        <v>75.653000000000006</v>
      </c>
      <c r="F132" s="25"/>
      <c r="G132" s="28">
        <v>12.07148158</v>
      </c>
      <c r="H132" s="25"/>
      <c r="I132" s="28">
        <v>6.68</v>
      </c>
      <c r="J132" s="30" t="s">
        <v>33</v>
      </c>
      <c r="K132" s="29">
        <v>5157.3156559999998</v>
      </c>
      <c r="L132" s="25"/>
      <c r="M132" s="29">
        <v>14</v>
      </c>
      <c r="N132" s="25"/>
      <c r="O132" s="29">
        <v>123</v>
      </c>
      <c r="P132" s="25"/>
    </row>
    <row r="133" spans="1:16" ht="14.25">
      <c r="A133" s="29">
        <v>125</v>
      </c>
      <c r="B133" s="26" t="s">
        <v>149</v>
      </c>
      <c r="C133" s="27">
        <v>0.65403071842824345</v>
      </c>
      <c r="D133" s="25"/>
      <c r="E133" s="28">
        <v>73.004000000000005</v>
      </c>
      <c r="F133" s="25"/>
      <c r="G133" s="28">
        <v>12.6342</v>
      </c>
      <c r="H133" s="25"/>
      <c r="I133" s="28">
        <v>6.1246900000000002</v>
      </c>
      <c r="J133" s="25"/>
      <c r="K133" s="29">
        <v>5983.1375660000003</v>
      </c>
      <c r="L133" s="25"/>
      <c r="M133" s="29">
        <v>2</v>
      </c>
      <c r="N133" s="25"/>
      <c r="O133" s="29">
        <v>124</v>
      </c>
      <c r="P133" s="25"/>
    </row>
    <row r="134" spans="1:16" ht="16.5">
      <c r="A134" s="29">
        <v>125</v>
      </c>
      <c r="B134" s="26" t="s">
        <v>146</v>
      </c>
      <c r="C134" s="27">
        <v>0.65363724298193082</v>
      </c>
      <c r="D134" s="25"/>
      <c r="E134" s="28">
        <v>66.766000000000005</v>
      </c>
      <c r="F134" s="25"/>
      <c r="G134" s="28">
        <v>11.361090000000001</v>
      </c>
      <c r="H134" s="25"/>
      <c r="I134" s="28">
        <v>8.4164999999999992</v>
      </c>
      <c r="J134" s="30" t="s">
        <v>76</v>
      </c>
      <c r="K134" s="29">
        <v>7446.5459579999997</v>
      </c>
      <c r="L134" s="30" t="s">
        <v>48</v>
      </c>
      <c r="M134" s="29">
        <v>-8</v>
      </c>
      <c r="N134" s="25"/>
      <c r="O134" s="29">
        <v>124</v>
      </c>
      <c r="P134" s="25"/>
    </row>
    <row r="135" spans="1:16" ht="16.5">
      <c r="A135" s="29">
        <v>127</v>
      </c>
      <c r="B135" s="26" t="s">
        <v>147</v>
      </c>
      <c r="C135" s="27">
        <v>0.65031162252060382</v>
      </c>
      <c r="D135" s="25"/>
      <c r="E135" s="28">
        <v>73.653999999999996</v>
      </c>
      <c r="F135" s="25"/>
      <c r="G135" s="28">
        <v>10.75103</v>
      </c>
      <c r="H135" s="25"/>
      <c r="I135" s="28">
        <v>6.4741400000000002</v>
      </c>
      <c r="J135" s="30" t="s">
        <v>20</v>
      </c>
      <c r="K135" s="29">
        <v>7278.1423029999996</v>
      </c>
      <c r="L135" s="25"/>
      <c r="M135" s="29">
        <v>-8</v>
      </c>
      <c r="N135" s="25"/>
      <c r="O135" s="29">
        <v>126</v>
      </c>
      <c r="P135" s="25"/>
    </row>
    <row r="136" spans="1:16" ht="16.5">
      <c r="A136" s="29">
        <v>127</v>
      </c>
      <c r="B136" s="26" t="s">
        <v>148</v>
      </c>
      <c r="C136" s="27">
        <v>0.65001452968656281</v>
      </c>
      <c r="D136" s="25"/>
      <c r="E136" s="28">
        <v>71.213999999999999</v>
      </c>
      <c r="F136" s="25"/>
      <c r="G136" s="28">
        <v>11.21908</v>
      </c>
      <c r="H136" s="25"/>
      <c r="I136" s="28">
        <v>10.42</v>
      </c>
      <c r="J136" s="30" t="s">
        <v>33</v>
      </c>
      <c r="K136" s="29">
        <v>3317.42398</v>
      </c>
      <c r="L136" s="30" t="s">
        <v>48</v>
      </c>
      <c r="M136" s="29">
        <v>25</v>
      </c>
      <c r="N136" s="25"/>
      <c r="O136" s="29">
        <v>127</v>
      </c>
      <c r="P136" s="25"/>
    </row>
    <row r="137" spans="1:16" ht="16.5">
      <c r="A137" s="29">
        <v>129</v>
      </c>
      <c r="B137" s="26" t="s">
        <v>150</v>
      </c>
      <c r="C137" s="27">
        <v>0.64652526982300351</v>
      </c>
      <c r="D137" s="25"/>
      <c r="E137" s="28">
        <v>64.849999999999994</v>
      </c>
      <c r="F137" s="25"/>
      <c r="G137" s="28">
        <v>12.34296</v>
      </c>
      <c r="H137" s="30" t="s">
        <v>100</v>
      </c>
      <c r="I137" s="28">
        <v>6.84</v>
      </c>
      <c r="J137" s="30" t="s">
        <v>33</v>
      </c>
      <c r="K137" s="29">
        <v>9387.1959069999994</v>
      </c>
      <c r="L137" s="25"/>
      <c r="M137" s="29">
        <v>-25</v>
      </c>
      <c r="N137" s="25"/>
      <c r="O137" s="29">
        <v>128</v>
      </c>
      <c r="P137" s="25"/>
    </row>
    <row r="138" spans="1:16" ht="16.5">
      <c r="A138" s="29">
        <v>130</v>
      </c>
      <c r="B138" s="26" t="s">
        <v>151</v>
      </c>
      <c r="C138" s="27">
        <v>0.63983291089580574</v>
      </c>
      <c r="D138" s="25"/>
      <c r="E138" s="28">
        <v>68.802999999999997</v>
      </c>
      <c r="F138" s="25"/>
      <c r="G138" s="28">
        <v>12.34981</v>
      </c>
      <c r="H138" s="25"/>
      <c r="I138" s="28">
        <v>6.3979999999999997</v>
      </c>
      <c r="J138" s="30" t="s">
        <v>20</v>
      </c>
      <c r="K138" s="29">
        <v>6353.0451730000004</v>
      </c>
      <c r="L138" s="25"/>
      <c r="M138" s="29">
        <v>-5</v>
      </c>
      <c r="N138" s="25"/>
      <c r="O138" s="29">
        <v>129</v>
      </c>
      <c r="P138" s="25"/>
    </row>
    <row r="139" spans="1:16" ht="16.5">
      <c r="A139" s="29">
        <v>131</v>
      </c>
      <c r="B139" s="26" t="s">
        <v>152</v>
      </c>
      <c r="C139" s="27">
        <v>0.62725468777486237</v>
      </c>
      <c r="D139" s="25"/>
      <c r="E139" s="28">
        <v>69.316000000000003</v>
      </c>
      <c r="F139" s="25"/>
      <c r="G139" s="28">
        <v>11.7</v>
      </c>
      <c r="H139" s="30" t="s">
        <v>16</v>
      </c>
      <c r="I139" s="28">
        <v>7.9547400000000001</v>
      </c>
      <c r="J139" s="30" t="s">
        <v>16</v>
      </c>
      <c r="K139" s="29">
        <v>3842.9071049999998</v>
      </c>
      <c r="L139" s="30" t="s">
        <v>48</v>
      </c>
      <c r="M139" s="29">
        <v>13</v>
      </c>
      <c r="N139" s="25"/>
      <c r="O139" s="29">
        <v>131</v>
      </c>
      <c r="P139" s="25"/>
    </row>
    <row r="140" spans="1:16" ht="16.5">
      <c r="A140" s="29">
        <v>132</v>
      </c>
      <c r="B140" s="26" t="s">
        <v>153</v>
      </c>
      <c r="C140" s="27">
        <v>0.62494409767016457</v>
      </c>
      <c r="D140" s="25"/>
      <c r="E140" s="28">
        <v>69.198999999999998</v>
      </c>
      <c r="F140" s="25"/>
      <c r="G140" s="28">
        <v>12.75465002</v>
      </c>
      <c r="H140" s="25"/>
      <c r="I140" s="28">
        <v>4.5243000000000002</v>
      </c>
      <c r="J140" s="30" t="s">
        <v>100</v>
      </c>
      <c r="K140" s="29">
        <v>6846.3900450000001</v>
      </c>
      <c r="L140" s="25"/>
      <c r="M140" s="29">
        <v>-10</v>
      </c>
      <c r="N140" s="25"/>
      <c r="O140" s="29">
        <v>130</v>
      </c>
      <c r="P140" s="25"/>
    </row>
    <row r="141" spans="1:16" ht="14.25">
      <c r="A141" s="29">
        <v>133</v>
      </c>
      <c r="B141" s="26" t="s">
        <v>154</v>
      </c>
      <c r="C141" s="27">
        <v>0.61671674935789755</v>
      </c>
      <c r="D141" s="25"/>
      <c r="E141" s="28">
        <v>73.774000000000001</v>
      </c>
      <c r="F141" s="25"/>
      <c r="G141" s="28">
        <v>10.22359</v>
      </c>
      <c r="H141" s="25"/>
      <c r="I141" s="28">
        <v>6.5311300000000001</v>
      </c>
      <c r="J141" s="25"/>
      <c r="K141" s="29">
        <v>4215.2938029999996</v>
      </c>
      <c r="L141" s="25"/>
      <c r="M141" s="29">
        <v>8</v>
      </c>
      <c r="N141" s="25"/>
      <c r="O141" s="29">
        <v>132</v>
      </c>
      <c r="P141" s="25"/>
    </row>
    <row r="142" spans="1:16" ht="16.5">
      <c r="A142" s="29">
        <v>134</v>
      </c>
      <c r="B142" s="26" t="s">
        <v>156</v>
      </c>
      <c r="C142" s="27">
        <v>0.61241760910528764</v>
      </c>
      <c r="D142" s="25"/>
      <c r="E142" s="28">
        <v>70.564999999999998</v>
      </c>
      <c r="F142" s="25"/>
      <c r="G142" s="28">
        <v>12.268230000000001</v>
      </c>
      <c r="H142" s="25"/>
      <c r="I142" s="28">
        <v>3.1337000000000002</v>
      </c>
      <c r="J142" s="30" t="s">
        <v>76</v>
      </c>
      <c r="K142" s="29">
        <v>8064.8276509999996</v>
      </c>
      <c r="L142" s="25"/>
      <c r="M142" s="29">
        <v>-21</v>
      </c>
      <c r="N142" s="25"/>
      <c r="O142" s="29">
        <v>135</v>
      </c>
      <c r="P142" s="25"/>
    </row>
    <row r="143" spans="1:16" ht="16.5">
      <c r="A143" s="29">
        <v>134</v>
      </c>
      <c r="B143" s="26" t="s">
        <v>157</v>
      </c>
      <c r="C143" s="27">
        <v>0.61178402567714762</v>
      </c>
      <c r="D143" s="25"/>
      <c r="E143" s="28">
        <v>66.506</v>
      </c>
      <c r="F143" s="25"/>
      <c r="G143" s="28">
        <v>12.89534671</v>
      </c>
      <c r="H143" s="25"/>
      <c r="I143" s="28">
        <v>7.8655299999999997</v>
      </c>
      <c r="J143" s="30" t="s">
        <v>16</v>
      </c>
      <c r="K143" s="29">
        <v>3041.866614</v>
      </c>
      <c r="L143" s="30" t="s">
        <v>48</v>
      </c>
      <c r="M143" s="29">
        <v>22</v>
      </c>
      <c r="N143" s="25"/>
      <c r="O143" s="29">
        <v>134</v>
      </c>
      <c r="P143" s="25"/>
    </row>
    <row r="144" spans="1:16" ht="16.5">
      <c r="A144" s="29">
        <v>136</v>
      </c>
      <c r="B144" s="26" t="s">
        <v>155</v>
      </c>
      <c r="C144" s="27">
        <v>0.60815583703192777</v>
      </c>
      <c r="D144" s="25"/>
      <c r="E144" s="28">
        <v>72.808000000000007</v>
      </c>
      <c r="F144" s="25"/>
      <c r="G144" s="28">
        <v>11.3645672</v>
      </c>
      <c r="H144" s="30" t="s">
        <v>20</v>
      </c>
      <c r="I144" s="28">
        <v>5.7833199999999998</v>
      </c>
      <c r="J144" s="30" t="s">
        <v>50</v>
      </c>
      <c r="K144" s="29">
        <v>3676.923378</v>
      </c>
      <c r="L144" s="25"/>
      <c r="M144" s="29">
        <v>9</v>
      </c>
      <c r="N144" s="25"/>
      <c r="O144" s="29">
        <v>138</v>
      </c>
      <c r="P144" s="25"/>
    </row>
    <row r="145" spans="1:16" ht="16.5">
      <c r="A145" s="29">
        <v>137</v>
      </c>
      <c r="B145" s="26" t="s">
        <v>158</v>
      </c>
      <c r="C145" s="27">
        <v>0.6062825819536497</v>
      </c>
      <c r="D145" s="25"/>
      <c r="E145" s="28">
        <v>65.087999999999994</v>
      </c>
      <c r="F145" s="25"/>
      <c r="G145" s="28">
        <v>11.37073479</v>
      </c>
      <c r="H145" s="25"/>
      <c r="I145" s="28">
        <v>6.31</v>
      </c>
      <c r="J145" s="30" t="s">
        <v>50</v>
      </c>
      <c r="K145" s="29">
        <v>5694.2210109999996</v>
      </c>
      <c r="L145" s="25"/>
      <c r="M145" s="29">
        <v>-5</v>
      </c>
      <c r="N145" s="25"/>
      <c r="O145" s="29">
        <v>133</v>
      </c>
      <c r="P145" s="25"/>
    </row>
    <row r="146" spans="1:16" ht="16.5">
      <c r="A146" s="29">
        <v>138</v>
      </c>
      <c r="B146" s="26" t="s">
        <v>159</v>
      </c>
      <c r="C146" s="27">
        <v>0.60257391539551985</v>
      </c>
      <c r="D146" s="25"/>
      <c r="E146" s="28">
        <v>72.334000000000003</v>
      </c>
      <c r="F146" s="25"/>
      <c r="G146" s="28">
        <v>10.89</v>
      </c>
      <c r="H146" s="30" t="s">
        <v>75</v>
      </c>
      <c r="I146" s="28">
        <v>6.8</v>
      </c>
      <c r="J146" s="30" t="s">
        <v>76</v>
      </c>
      <c r="K146" s="29">
        <v>2995.2797209999999</v>
      </c>
      <c r="L146" s="25"/>
      <c r="M146" s="29">
        <v>19</v>
      </c>
      <c r="N146" s="25"/>
      <c r="O146" s="29">
        <v>136</v>
      </c>
      <c r="P146" s="25"/>
    </row>
    <row r="147" spans="1:16" ht="16.5">
      <c r="A147" s="29">
        <v>139</v>
      </c>
      <c r="B147" s="26" t="s">
        <v>160</v>
      </c>
      <c r="C147" s="27">
        <v>0.60127572532629825</v>
      </c>
      <c r="D147" s="25"/>
      <c r="E147" s="28">
        <v>67.021000000000001</v>
      </c>
      <c r="F147" s="25"/>
      <c r="G147" s="28">
        <v>11.209239999999999</v>
      </c>
      <c r="H147" s="25"/>
      <c r="I147" s="28">
        <v>5.1938500000000003</v>
      </c>
      <c r="J147" s="30" t="s">
        <v>33</v>
      </c>
      <c r="K147" s="29">
        <v>6070.1156300000002</v>
      </c>
      <c r="L147" s="25"/>
      <c r="M147" s="29">
        <v>-13</v>
      </c>
      <c r="N147" s="25"/>
      <c r="O147" s="29">
        <v>137</v>
      </c>
      <c r="P147" s="25"/>
    </row>
    <row r="148" spans="1:16" ht="16.5">
      <c r="A148" s="29">
        <v>140</v>
      </c>
      <c r="B148" s="26" t="s">
        <v>161</v>
      </c>
      <c r="C148" s="27">
        <v>0.5917381944723934</v>
      </c>
      <c r="D148" s="25"/>
      <c r="E148" s="28">
        <v>63.033000000000001</v>
      </c>
      <c r="F148" s="25"/>
      <c r="G148" s="28">
        <v>11.61575</v>
      </c>
      <c r="H148" s="25"/>
      <c r="I148" s="28">
        <v>7.0620000000000003</v>
      </c>
      <c r="J148" s="30" t="s">
        <v>33</v>
      </c>
      <c r="K148" s="29">
        <v>4096.1737890000004</v>
      </c>
      <c r="L148" s="25"/>
      <c r="M148" s="29">
        <v>3</v>
      </c>
      <c r="N148" s="25"/>
      <c r="O148" s="29">
        <v>140</v>
      </c>
      <c r="P148" s="25"/>
    </row>
    <row r="149" spans="1:16" ht="16.5">
      <c r="A149" s="29">
        <v>141</v>
      </c>
      <c r="B149" s="26" t="s">
        <v>162</v>
      </c>
      <c r="C149" s="27">
        <v>0.59056103506419477</v>
      </c>
      <c r="D149" s="25"/>
      <c r="E149" s="28">
        <v>57.939</v>
      </c>
      <c r="F149" s="25"/>
      <c r="G149" s="28">
        <v>9.3000000000000007</v>
      </c>
      <c r="H149" s="30" t="s">
        <v>75</v>
      </c>
      <c r="I149" s="28">
        <v>5.5390899999999998</v>
      </c>
      <c r="J149" s="30" t="s">
        <v>100</v>
      </c>
      <c r="K149" s="29">
        <v>19512.53253</v>
      </c>
      <c r="L149" s="25"/>
      <c r="M149" s="29">
        <v>-80</v>
      </c>
      <c r="N149" s="25"/>
      <c r="O149" s="29">
        <v>139</v>
      </c>
      <c r="P149" s="25"/>
    </row>
    <row r="150" spans="1:16" ht="16.5">
      <c r="A150" s="29">
        <v>142</v>
      </c>
      <c r="B150" s="26" t="s">
        <v>163</v>
      </c>
      <c r="C150" s="27">
        <v>0.58992017706695854</v>
      </c>
      <c r="D150" s="25"/>
      <c r="E150" s="28">
        <v>67.290999999999997</v>
      </c>
      <c r="F150" s="25"/>
      <c r="G150" s="28">
        <v>12.077442</v>
      </c>
      <c r="H150" s="30" t="s">
        <v>100</v>
      </c>
      <c r="I150" s="28">
        <v>6.476</v>
      </c>
      <c r="J150" s="30" t="s">
        <v>33</v>
      </c>
      <c r="K150" s="29">
        <v>2960.7996990000001</v>
      </c>
      <c r="L150" s="25"/>
      <c r="M150" s="29">
        <v>16</v>
      </c>
      <c r="N150" s="25"/>
      <c r="O150" s="29">
        <v>143</v>
      </c>
      <c r="P150" s="25"/>
    </row>
    <row r="151" spans="1:16" ht="16.5">
      <c r="A151" s="29">
        <v>143</v>
      </c>
      <c r="B151" s="26" t="s">
        <v>164</v>
      </c>
      <c r="C151" s="27">
        <v>0.58947628313965317</v>
      </c>
      <c r="D151" s="25"/>
      <c r="E151" s="28">
        <v>66.762</v>
      </c>
      <c r="F151" s="25"/>
      <c r="G151" s="28">
        <v>12.466850000000001</v>
      </c>
      <c r="H151" s="25"/>
      <c r="I151" s="28">
        <v>6.3334700000000002</v>
      </c>
      <c r="J151" s="30" t="s">
        <v>20</v>
      </c>
      <c r="K151" s="29">
        <v>2941.3127979999999</v>
      </c>
      <c r="L151" s="30" t="s">
        <v>48</v>
      </c>
      <c r="M151" s="29">
        <v>16</v>
      </c>
      <c r="N151" s="25"/>
      <c r="O151" s="29">
        <v>144</v>
      </c>
      <c r="P151" s="25"/>
    </row>
    <row r="152" spans="1:16" ht="16.5">
      <c r="A152" s="29">
        <v>144</v>
      </c>
      <c r="B152" s="26" t="s">
        <v>165</v>
      </c>
      <c r="C152" s="27">
        <v>0.5883163541434715</v>
      </c>
      <c r="D152" s="25"/>
      <c r="E152" s="28">
        <v>58.268000000000001</v>
      </c>
      <c r="F152" s="25"/>
      <c r="G152" s="28">
        <v>11.196149999999999</v>
      </c>
      <c r="H152" s="25"/>
      <c r="I152" s="28">
        <v>6.5213700000000001</v>
      </c>
      <c r="J152" s="30" t="s">
        <v>76</v>
      </c>
      <c r="K152" s="29">
        <v>7619.9434920000003</v>
      </c>
      <c r="L152" s="25"/>
      <c r="M152" s="29">
        <v>-29</v>
      </c>
      <c r="N152" s="25"/>
      <c r="O152" s="29">
        <v>141</v>
      </c>
      <c r="P152" s="25"/>
    </row>
    <row r="153" spans="1:16" ht="16.5">
      <c r="A153" s="29">
        <v>144</v>
      </c>
      <c r="B153" s="26" t="s">
        <v>166</v>
      </c>
      <c r="C153" s="27">
        <v>0.58808347246845116</v>
      </c>
      <c r="D153" s="25"/>
      <c r="E153" s="28">
        <v>62.255000000000003</v>
      </c>
      <c r="F153" s="25"/>
      <c r="G153" s="28">
        <v>12.5123</v>
      </c>
      <c r="H153" s="30" t="s">
        <v>100</v>
      </c>
      <c r="I153" s="28">
        <v>6.97</v>
      </c>
      <c r="J153" s="30" t="s">
        <v>100</v>
      </c>
      <c r="K153" s="29">
        <v>3557.3793519999999</v>
      </c>
      <c r="L153" s="30" t="s">
        <v>48</v>
      </c>
      <c r="M153" s="29">
        <v>3</v>
      </c>
      <c r="N153" s="25"/>
      <c r="O153" s="29">
        <v>141</v>
      </c>
      <c r="P153" s="25"/>
    </row>
    <row r="154" spans="1:16" ht="16.5">
      <c r="A154" s="29">
        <v>146</v>
      </c>
      <c r="B154" s="26" t="s">
        <v>167</v>
      </c>
      <c r="C154" s="27">
        <v>0.58197504065757832</v>
      </c>
      <c r="D154" s="25"/>
      <c r="E154" s="28">
        <v>69.331000000000003</v>
      </c>
      <c r="F154" s="25"/>
      <c r="G154" s="28">
        <v>11.721063109999999</v>
      </c>
      <c r="H154" s="30" t="s">
        <v>20</v>
      </c>
      <c r="I154" s="28">
        <v>4.8440000000000003</v>
      </c>
      <c r="J154" s="30" t="s">
        <v>33</v>
      </c>
      <c r="K154" s="29">
        <v>3412.9374309999998</v>
      </c>
      <c r="L154" s="25"/>
      <c r="M154" s="29">
        <v>3</v>
      </c>
      <c r="N154" s="25"/>
      <c r="O154" s="29">
        <v>146</v>
      </c>
      <c r="P154" s="25"/>
    </row>
    <row r="155" spans="1:16" ht="16.5">
      <c r="A155" s="29">
        <v>147</v>
      </c>
      <c r="B155" s="26" t="s">
        <v>168</v>
      </c>
      <c r="C155" s="27">
        <v>0.58117856546099289</v>
      </c>
      <c r="D155" s="25"/>
      <c r="E155" s="28">
        <v>61.808999999999997</v>
      </c>
      <c r="F155" s="25"/>
      <c r="G155" s="28">
        <v>11.77</v>
      </c>
      <c r="H155" s="30" t="s">
        <v>100</v>
      </c>
      <c r="I155" s="28">
        <v>5.1254600000000003</v>
      </c>
      <c r="J155" s="30" t="s">
        <v>100</v>
      </c>
      <c r="K155" s="29">
        <v>5789.8615110000001</v>
      </c>
      <c r="L155" s="25"/>
      <c r="M155" s="29">
        <v>-16</v>
      </c>
      <c r="N155" s="25"/>
      <c r="O155" s="29">
        <v>145</v>
      </c>
      <c r="P155" s="25"/>
    </row>
    <row r="156" spans="1:16" ht="16.5">
      <c r="A156" s="29">
        <v>148</v>
      </c>
      <c r="B156" s="26" t="s">
        <v>169</v>
      </c>
      <c r="C156" s="27">
        <v>0.57826321273645698</v>
      </c>
      <c r="D156" s="25"/>
      <c r="E156" s="28">
        <v>66.744</v>
      </c>
      <c r="F156" s="25"/>
      <c r="G156" s="28">
        <v>10.04659</v>
      </c>
      <c r="H156" s="25"/>
      <c r="I156" s="28">
        <v>4.9133500000000003</v>
      </c>
      <c r="J156" s="30" t="s">
        <v>100</v>
      </c>
      <c r="K156" s="29">
        <v>5567.2239529999997</v>
      </c>
      <c r="L156" s="30" t="s">
        <v>48</v>
      </c>
      <c r="M156" s="29">
        <v>-15</v>
      </c>
      <c r="N156" s="25"/>
      <c r="O156" s="29">
        <v>147</v>
      </c>
      <c r="P156" s="25"/>
    </row>
    <row r="157" spans="1:16" ht="16.5">
      <c r="A157" s="29">
        <v>149</v>
      </c>
      <c r="B157" s="26" t="s">
        <v>170</v>
      </c>
      <c r="C157" s="27">
        <v>0.57403802503497448</v>
      </c>
      <c r="D157" s="25"/>
      <c r="E157" s="28">
        <v>70.603999999999999</v>
      </c>
      <c r="F157" s="25"/>
      <c r="G157" s="28">
        <v>12.196440000000001</v>
      </c>
      <c r="H157" s="25"/>
      <c r="I157" s="28">
        <v>4.88185</v>
      </c>
      <c r="J157" s="30" t="s">
        <v>33</v>
      </c>
      <c r="K157" s="29">
        <v>2470.9880210000001</v>
      </c>
      <c r="L157" s="25"/>
      <c r="M157" s="29">
        <v>12</v>
      </c>
      <c r="N157" s="25"/>
      <c r="O157" s="29">
        <v>148</v>
      </c>
      <c r="P157" s="25"/>
    </row>
    <row r="158" spans="1:16" ht="14.25">
      <c r="A158" s="29">
        <v>150</v>
      </c>
      <c r="B158" s="26" t="s">
        <v>171</v>
      </c>
      <c r="C158" s="27">
        <v>0.56160258568140708</v>
      </c>
      <c r="D158" s="25"/>
      <c r="E158" s="28">
        <v>66.629000000000005</v>
      </c>
      <c r="F158" s="25"/>
      <c r="G158" s="28">
        <v>8.5869599999999995</v>
      </c>
      <c r="H158" s="25"/>
      <c r="I158" s="28">
        <v>5.1887400000000001</v>
      </c>
      <c r="J158" s="25"/>
      <c r="K158" s="29">
        <v>5311.2192889999997</v>
      </c>
      <c r="L158" s="25"/>
      <c r="M158" s="29">
        <v>-14</v>
      </c>
      <c r="N158" s="25"/>
      <c r="O158" s="29">
        <v>149</v>
      </c>
      <c r="P158" s="25"/>
    </row>
    <row r="159" spans="1:16" ht="16.5">
      <c r="A159" s="29">
        <v>151</v>
      </c>
      <c r="B159" s="26" t="s">
        <v>172</v>
      </c>
      <c r="C159" s="27">
        <v>0.55593848219277997</v>
      </c>
      <c r="D159" s="25"/>
      <c r="E159" s="28">
        <v>58.575000000000003</v>
      </c>
      <c r="F159" s="25"/>
      <c r="G159" s="28">
        <v>12.19407</v>
      </c>
      <c r="H159" s="25"/>
      <c r="I159" s="28">
        <v>6.2624599999999999</v>
      </c>
      <c r="J159" s="30" t="s">
        <v>50</v>
      </c>
      <c r="K159" s="29">
        <v>3314.744584</v>
      </c>
      <c r="L159" s="25"/>
      <c r="M159" s="29">
        <v>2</v>
      </c>
      <c r="N159" s="25"/>
      <c r="O159" s="29">
        <v>150</v>
      </c>
      <c r="P159" s="25"/>
    </row>
    <row r="160" spans="1:16" s="7" customFormat="1" ht="15">
      <c r="A160" s="18"/>
      <c r="B160" s="45" t="s">
        <v>258</v>
      </c>
      <c r="C160" s="46"/>
      <c r="D160" s="46"/>
      <c r="E160" s="46"/>
      <c r="F160" s="46"/>
      <c r="G160" s="46"/>
      <c r="H160" s="46"/>
      <c r="I160" s="46"/>
      <c r="J160" s="46"/>
      <c r="K160" s="46"/>
      <c r="L160" s="46"/>
      <c r="M160" s="46"/>
      <c r="N160" s="46"/>
      <c r="O160" s="46"/>
      <c r="P160" s="46"/>
    </row>
    <row r="161" spans="1:16" ht="16.5">
      <c r="A161" s="29">
        <v>152</v>
      </c>
      <c r="B161" s="26" t="s">
        <v>173</v>
      </c>
      <c r="C161" s="27">
        <v>0.54596004143062493</v>
      </c>
      <c r="D161" s="25"/>
      <c r="E161" s="28">
        <v>71.006</v>
      </c>
      <c r="F161" s="25"/>
      <c r="G161" s="28">
        <v>10.220414330000001</v>
      </c>
      <c r="H161" s="30" t="s">
        <v>16</v>
      </c>
      <c r="I161" s="28">
        <v>5.5407299999999999</v>
      </c>
      <c r="J161" s="30" t="s">
        <v>100</v>
      </c>
      <c r="K161" s="29">
        <v>1872.453835</v>
      </c>
      <c r="L161" s="30" t="s">
        <v>48</v>
      </c>
      <c r="M161" s="29">
        <v>15</v>
      </c>
      <c r="N161" s="25"/>
      <c r="O161" s="29">
        <v>151</v>
      </c>
      <c r="P161" s="25"/>
    </row>
    <row r="162" spans="1:16" ht="16.5">
      <c r="A162" s="29">
        <v>153</v>
      </c>
      <c r="B162" s="26" t="s">
        <v>174</v>
      </c>
      <c r="C162" s="27">
        <v>0.54430400197212958</v>
      </c>
      <c r="D162" s="25"/>
      <c r="E162" s="28">
        <v>65.704999999999998</v>
      </c>
      <c r="F162" s="25"/>
      <c r="G162" s="28">
        <v>10</v>
      </c>
      <c r="H162" s="30" t="s">
        <v>75</v>
      </c>
      <c r="I162" s="28">
        <v>4.58</v>
      </c>
      <c r="J162" s="30" t="s">
        <v>33</v>
      </c>
      <c r="K162" s="29">
        <v>3402.574224</v>
      </c>
      <c r="L162" s="30" t="s">
        <v>48</v>
      </c>
      <c r="M162" s="29">
        <v>-3</v>
      </c>
      <c r="N162" s="25"/>
      <c r="O162" s="29">
        <v>151</v>
      </c>
      <c r="P162" s="25"/>
    </row>
    <row r="163" spans="1:16" ht="16.5">
      <c r="A163" s="29">
        <v>154</v>
      </c>
      <c r="B163" s="26" t="s">
        <v>175</v>
      </c>
      <c r="C163" s="27">
        <v>0.53771474059574553</v>
      </c>
      <c r="D163" s="25"/>
      <c r="E163" s="28">
        <v>66.31</v>
      </c>
      <c r="F163" s="25"/>
      <c r="G163" s="28">
        <v>8.9236900000000006</v>
      </c>
      <c r="H163" s="30" t="s">
        <v>100</v>
      </c>
      <c r="I163" s="28">
        <v>5.78</v>
      </c>
      <c r="J163" s="30" t="s">
        <v>33</v>
      </c>
      <c r="K163" s="29">
        <v>2655.3938199999998</v>
      </c>
      <c r="L163" s="25"/>
      <c r="M163" s="29">
        <v>6</v>
      </c>
      <c r="N163" s="25"/>
      <c r="O163" s="29">
        <v>154</v>
      </c>
      <c r="P163" s="25"/>
    </row>
    <row r="164" spans="1:16" ht="16.5">
      <c r="A164" s="29">
        <v>155</v>
      </c>
      <c r="B164" s="26" t="s">
        <v>176</v>
      </c>
      <c r="C164" s="27">
        <v>0.53570370082832008</v>
      </c>
      <c r="D164" s="25"/>
      <c r="E164" s="28">
        <v>70.962999999999994</v>
      </c>
      <c r="F164" s="25"/>
      <c r="G164" s="28">
        <v>8.7528000000000006</v>
      </c>
      <c r="H164" s="25"/>
      <c r="I164" s="28">
        <v>5.0625</v>
      </c>
      <c r="J164" s="30" t="s">
        <v>177</v>
      </c>
      <c r="K164" s="29">
        <v>2337.170091</v>
      </c>
      <c r="L164" s="30" t="s">
        <v>178</v>
      </c>
      <c r="M164" s="29">
        <v>8</v>
      </c>
      <c r="N164" s="25"/>
      <c r="O164" s="29">
        <v>153</v>
      </c>
      <c r="P164" s="25"/>
    </row>
    <row r="165" spans="1:16" ht="14.25">
      <c r="A165" s="29">
        <v>156</v>
      </c>
      <c r="B165" s="26" t="s">
        <v>179</v>
      </c>
      <c r="C165" s="27">
        <v>0.53455328575459604</v>
      </c>
      <c r="D165" s="25"/>
      <c r="E165" s="28">
        <v>61.712000000000003</v>
      </c>
      <c r="F165" s="25"/>
      <c r="G165" s="28">
        <v>10.31433</v>
      </c>
      <c r="H165" s="25"/>
      <c r="I165" s="28">
        <v>8.1498399999999993</v>
      </c>
      <c r="J165" s="25"/>
      <c r="K165" s="29">
        <v>1682.839299</v>
      </c>
      <c r="L165" s="25"/>
      <c r="M165" s="29">
        <v>17</v>
      </c>
      <c r="N165" s="25"/>
      <c r="O165" s="29">
        <v>155</v>
      </c>
      <c r="P165" s="25"/>
    </row>
    <row r="166" spans="1:16" ht="16.5">
      <c r="A166" s="29">
        <v>157</v>
      </c>
      <c r="B166" s="26" t="s">
        <v>180</v>
      </c>
      <c r="C166" s="27">
        <v>0.53180969920944143</v>
      </c>
      <c r="D166" s="25"/>
      <c r="E166" s="28">
        <v>53.875</v>
      </c>
      <c r="F166" s="25"/>
      <c r="G166" s="28">
        <v>9.9704820000000005</v>
      </c>
      <c r="H166" s="30" t="s">
        <v>100</v>
      </c>
      <c r="I166" s="28">
        <v>6.1755000000000004</v>
      </c>
      <c r="J166" s="30" t="s">
        <v>100</v>
      </c>
      <c r="K166" s="29">
        <v>5231.2222879999999</v>
      </c>
      <c r="L166" s="25"/>
      <c r="M166" s="29">
        <v>-20</v>
      </c>
      <c r="N166" s="25"/>
      <c r="O166" s="29">
        <v>156</v>
      </c>
      <c r="P166" s="25"/>
    </row>
    <row r="167" spans="1:16" ht="16.5">
      <c r="A167" s="29">
        <v>158</v>
      </c>
      <c r="B167" s="26" t="s">
        <v>181</v>
      </c>
      <c r="C167" s="27">
        <v>0.52394671239350554</v>
      </c>
      <c r="D167" s="25"/>
      <c r="E167" s="28">
        <v>67.495999999999995</v>
      </c>
      <c r="F167" s="25"/>
      <c r="G167" s="28">
        <v>11.220420000000001</v>
      </c>
      <c r="H167" s="25"/>
      <c r="I167" s="28">
        <v>4.1459599999999996</v>
      </c>
      <c r="J167" s="30" t="s">
        <v>20</v>
      </c>
      <c r="K167" s="29">
        <v>1811.2235310000001</v>
      </c>
      <c r="L167" s="25"/>
      <c r="M167" s="29">
        <v>11</v>
      </c>
      <c r="N167" s="25"/>
      <c r="O167" s="29">
        <v>157</v>
      </c>
      <c r="P167" s="25"/>
    </row>
    <row r="168" spans="1:16" ht="16.5">
      <c r="A168" s="29">
        <v>159</v>
      </c>
      <c r="B168" s="26" t="s">
        <v>182</v>
      </c>
      <c r="C168" s="27">
        <v>0.51972943005839323</v>
      </c>
      <c r="D168" s="25"/>
      <c r="E168" s="28">
        <v>54.567999999999998</v>
      </c>
      <c r="F168" s="25"/>
      <c r="G168" s="28">
        <v>10.56401</v>
      </c>
      <c r="H168" s="25"/>
      <c r="I168" s="28">
        <v>6.25</v>
      </c>
      <c r="J168" s="30" t="s">
        <v>33</v>
      </c>
      <c r="K168" s="29">
        <v>3254.9072489999999</v>
      </c>
      <c r="L168" s="25"/>
      <c r="M168" s="29">
        <v>-4</v>
      </c>
      <c r="N168" s="25"/>
      <c r="O168" s="29">
        <v>159</v>
      </c>
      <c r="P168" s="25"/>
    </row>
    <row r="169" spans="1:16" ht="16.5">
      <c r="A169" s="29">
        <v>159</v>
      </c>
      <c r="B169" s="26" t="s">
        <v>183</v>
      </c>
      <c r="C169" s="27">
        <v>0.51964372075859133</v>
      </c>
      <c r="D169" s="25"/>
      <c r="E169" s="28">
        <v>63.384</v>
      </c>
      <c r="F169" s="25"/>
      <c r="G169" s="28">
        <v>8.5881299999999996</v>
      </c>
      <c r="H169" s="25"/>
      <c r="I169" s="28">
        <v>4.5019999999999998</v>
      </c>
      <c r="J169" s="30" t="s">
        <v>33</v>
      </c>
      <c r="K169" s="29">
        <v>3591.7611959999999</v>
      </c>
      <c r="L169" s="25"/>
      <c r="M169" s="29">
        <v>-13</v>
      </c>
      <c r="N169" s="25"/>
      <c r="O169" s="29">
        <v>159</v>
      </c>
      <c r="P169" s="25"/>
    </row>
    <row r="170" spans="1:16" ht="16.5">
      <c r="A170" s="29">
        <v>161</v>
      </c>
      <c r="B170" s="26" t="s">
        <v>184</v>
      </c>
      <c r="C170" s="27">
        <v>0.51916252686803011</v>
      </c>
      <c r="D170" s="25"/>
      <c r="E170" s="28">
        <v>66.311999999999998</v>
      </c>
      <c r="F170" s="25"/>
      <c r="G170" s="28">
        <v>10.56879</v>
      </c>
      <c r="H170" s="25"/>
      <c r="I170" s="28">
        <v>6.14595</v>
      </c>
      <c r="J170" s="30" t="s">
        <v>100</v>
      </c>
      <c r="K170" s="29">
        <v>1357.758439</v>
      </c>
      <c r="L170" s="25"/>
      <c r="M170" s="29">
        <v>20</v>
      </c>
      <c r="N170" s="25"/>
      <c r="O170" s="29">
        <v>158</v>
      </c>
      <c r="P170" s="25"/>
    </row>
    <row r="171" spans="1:16" ht="16.5">
      <c r="A171" s="29">
        <v>162</v>
      </c>
      <c r="B171" s="26" t="s">
        <v>185</v>
      </c>
      <c r="C171" s="27">
        <v>0.51632081469924607</v>
      </c>
      <c r="D171" s="25"/>
      <c r="E171" s="28">
        <v>60.182000000000002</v>
      </c>
      <c r="F171" s="25"/>
      <c r="G171" s="28">
        <v>11.588167</v>
      </c>
      <c r="H171" s="30" t="s">
        <v>100</v>
      </c>
      <c r="I171" s="28">
        <v>6.0902500000000002</v>
      </c>
      <c r="J171" s="30" t="s">
        <v>100</v>
      </c>
      <c r="K171" s="29">
        <v>1657.976334</v>
      </c>
      <c r="L171" s="25"/>
      <c r="M171" s="29">
        <v>13</v>
      </c>
      <c r="N171" s="25"/>
      <c r="O171" s="29">
        <v>162</v>
      </c>
      <c r="P171" s="25"/>
    </row>
    <row r="172" spans="1:16" ht="16.5">
      <c r="A172" s="29">
        <v>163</v>
      </c>
      <c r="B172" s="26" t="s">
        <v>186</v>
      </c>
      <c r="C172" s="27">
        <v>0.51461967272490616</v>
      </c>
      <c r="D172" s="25"/>
      <c r="E172" s="28">
        <v>61.170999999999999</v>
      </c>
      <c r="F172" s="25"/>
      <c r="G172" s="28">
        <v>12.567640000000001</v>
      </c>
      <c r="H172" s="25"/>
      <c r="I172" s="28">
        <v>3.6490300000000002</v>
      </c>
      <c r="J172" s="30" t="s">
        <v>76</v>
      </c>
      <c r="K172" s="29">
        <v>2061.4330650000002</v>
      </c>
      <c r="L172" s="25"/>
      <c r="M172" s="29">
        <v>2</v>
      </c>
      <c r="N172" s="25"/>
      <c r="O172" s="29">
        <v>161</v>
      </c>
      <c r="P172" s="25"/>
    </row>
    <row r="173" spans="1:16" ht="14.25">
      <c r="A173" s="29">
        <v>164</v>
      </c>
      <c r="B173" s="26" t="s">
        <v>187</v>
      </c>
      <c r="C173" s="27">
        <v>0.5051337229118531</v>
      </c>
      <c r="D173" s="25"/>
      <c r="E173" s="28">
        <v>67.477000000000004</v>
      </c>
      <c r="F173" s="25"/>
      <c r="G173" s="28">
        <v>9.6770043979999993</v>
      </c>
      <c r="H173" s="25"/>
      <c r="I173" s="28">
        <v>2.9862000000000002</v>
      </c>
      <c r="J173" s="25"/>
      <c r="K173" s="29">
        <v>2384.1772989999999</v>
      </c>
      <c r="L173" s="25"/>
      <c r="M173" s="29">
        <v>-2</v>
      </c>
      <c r="N173" s="25"/>
      <c r="O173" s="29">
        <v>165</v>
      </c>
      <c r="P173" s="25"/>
    </row>
    <row r="174" spans="1:16" ht="16.5">
      <c r="A174" s="29">
        <v>165</v>
      </c>
      <c r="B174" s="26" t="s">
        <v>188</v>
      </c>
      <c r="C174" s="27">
        <v>0.50325355492329682</v>
      </c>
      <c r="D174" s="25"/>
      <c r="E174" s="28">
        <v>63.911999999999999</v>
      </c>
      <c r="F174" s="25"/>
      <c r="G174" s="28">
        <v>11.2447</v>
      </c>
      <c r="H174" s="25"/>
      <c r="I174" s="28">
        <v>4.8319999999999999</v>
      </c>
      <c r="J174" s="30" t="s">
        <v>100</v>
      </c>
      <c r="K174" s="29">
        <v>1398.797513</v>
      </c>
      <c r="L174" s="25"/>
      <c r="M174" s="29">
        <v>15</v>
      </c>
      <c r="N174" s="25"/>
      <c r="O174" s="29">
        <v>163</v>
      </c>
      <c r="P174" s="25"/>
    </row>
    <row r="175" spans="1:16" ht="16.5">
      <c r="A175" s="29">
        <v>165</v>
      </c>
      <c r="B175" s="26" t="s">
        <v>189</v>
      </c>
      <c r="C175" s="27">
        <v>0.50322000036836834</v>
      </c>
      <c r="D175" s="25"/>
      <c r="E175" s="28">
        <v>60.476999999999997</v>
      </c>
      <c r="F175" s="25"/>
      <c r="G175" s="28">
        <v>12.42428728</v>
      </c>
      <c r="H175" s="30" t="s">
        <v>100</v>
      </c>
      <c r="I175" s="28">
        <v>4.8306800000000001</v>
      </c>
      <c r="J175" s="30" t="s">
        <v>100</v>
      </c>
      <c r="K175" s="29">
        <v>1453.432247</v>
      </c>
      <c r="L175" s="25"/>
      <c r="M175" s="29">
        <v>14</v>
      </c>
      <c r="N175" s="25"/>
      <c r="O175" s="29">
        <v>164</v>
      </c>
      <c r="P175" s="25"/>
    </row>
    <row r="176" spans="1:16" ht="16.5">
      <c r="A176" s="29">
        <v>167</v>
      </c>
      <c r="B176" s="26" t="s">
        <v>190</v>
      </c>
      <c r="C176" s="27">
        <v>0.5024656782427469</v>
      </c>
      <c r="D176" s="25"/>
      <c r="E176" s="28">
        <v>64.697999999999993</v>
      </c>
      <c r="F176" s="25"/>
      <c r="G176" s="28">
        <v>7.4202399999999997</v>
      </c>
      <c r="H176" s="25"/>
      <c r="I176" s="28">
        <v>3.67</v>
      </c>
      <c r="J176" s="30" t="s">
        <v>33</v>
      </c>
      <c r="K176" s="29">
        <v>4119.1518489999999</v>
      </c>
      <c r="L176" s="25"/>
      <c r="M176" s="29">
        <v>-25</v>
      </c>
      <c r="N176" s="25"/>
      <c r="O176" s="29">
        <v>165</v>
      </c>
      <c r="P176" s="25"/>
    </row>
    <row r="177" spans="1:16" ht="16.5">
      <c r="A177" s="29">
        <v>168</v>
      </c>
      <c r="B177" s="26" t="s">
        <v>191</v>
      </c>
      <c r="C177" s="27">
        <v>0.49769511404578859</v>
      </c>
      <c r="D177" s="25"/>
      <c r="E177" s="28">
        <v>64.046999999999997</v>
      </c>
      <c r="F177" s="25"/>
      <c r="G177" s="28">
        <v>10.39716</v>
      </c>
      <c r="H177" s="25"/>
      <c r="I177" s="28">
        <v>3.78</v>
      </c>
      <c r="J177" s="30" t="s">
        <v>33</v>
      </c>
      <c r="K177" s="29">
        <v>1823.52936</v>
      </c>
      <c r="L177" s="25"/>
      <c r="M177" s="29">
        <v>0</v>
      </c>
      <c r="N177" s="25"/>
      <c r="O177" s="29">
        <v>168</v>
      </c>
      <c r="P177" s="25"/>
    </row>
    <row r="178" spans="1:16" ht="16.5">
      <c r="A178" s="29">
        <v>168</v>
      </c>
      <c r="B178" s="26" t="s">
        <v>192</v>
      </c>
      <c r="C178" s="27">
        <v>0.49794511062750563</v>
      </c>
      <c r="D178" s="25"/>
      <c r="E178" s="28">
        <v>63.588999999999999</v>
      </c>
      <c r="F178" s="25"/>
      <c r="G178" s="28">
        <v>9.3000000000000007</v>
      </c>
      <c r="H178" s="30" t="s">
        <v>75</v>
      </c>
      <c r="I178" s="28">
        <v>5.25</v>
      </c>
      <c r="J178" s="30" t="s">
        <v>100</v>
      </c>
      <c r="K178" s="29">
        <v>1665.4625960000001</v>
      </c>
      <c r="L178" s="25"/>
      <c r="M178" s="29">
        <v>6</v>
      </c>
      <c r="N178" s="25"/>
      <c r="O178" s="29">
        <v>167</v>
      </c>
      <c r="P178" s="25"/>
    </row>
    <row r="179" spans="1:16" ht="16.5">
      <c r="A179" s="29">
        <v>170</v>
      </c>
      <c r="B179" s="26" t="s">
        <v>193</v>
      </c>
      <c r="C179" s="27">
        <v>0.49230450211835647</v>
      </c>
      <c r="D179" s="25"/>
      <c r="E179" s="28">
        <v>54.101999999999997</v>
      </c>
      <c r="F179" s="25"/>
      <c r="G179" s="28">
        <v>9.0373699999999992</v>
      </c>
      <c r="H179" s="25"/>
      <c r="I179" s="28">
        <v>5.1920000000000002</v>
      </c>
      <c r="J179" s="30" t="s">
        <v>33</v>
      </c>
      <c r="K179" s="29">
        <v>3481.2253099999998</v>
      </c>
      <c r="L179" s="25"/>
      <c r="M179" s="29">
        <v>-22</v>
      </c>
      <c r="N179" s="25"/>
      <c r="O179" s="29">
        <v>169</v>
      </c>
      <c r="P179" s="25"/>
    </row>
    <row r="180" spans="1:16" ht="16.5">
      <c r="A180" s="29">
        <v>171</v>
      </c>
      <c r="B180" s="26" t="s">
        <v>194</v>
      </c>
      <c r="C180" s="27">
        <v>0.47655279534814654</v>
      </c>
      <c r="D180" s="25"/>
      <c r="E180" s="28">
        <v>63.670999999999999</v>
      </c>
      <c r="F180" s="25"/>
      <c r="G180" s="28">
        <v>10.79649407</v>
      </c>
      <c r="H180" s="25"/>
      <c r="I180" s="28">
        <v>4.53</v>
      </c>
      <c r="J180" s="30" t="s">
        <v>33</v>
      </c>
      <c r="K180" s="29">
        <v>1064.4165109999999</v>
      </c>
      <c r="L180" s="25"/>
      <c r="M180" s="29">
        <v>14</v>
      </c>
      <c r="N180" s="25"/>
      <c r="O180" s="29">
        <v>170</v>
      </c>
      <c r="P180" s="25"/>
    </row>
    <row r="181" spans="1:16" ht="16.5">
      <c r="A181" s="29">
        <v>172</v>
      </c>
      <c r="B181" s="26" t="s">
        <v>195</v>
      </c>
      <c r="C181" s="27">
        <v>0.47600573090124748</v>
      </c>
      <c r="D181" s="25"/>
      <c r="E181" s="28">
        <v>62.643000000000001</v>
      </c>
      <c r="F181" s="25"/>
      <c r="G181" s="28">
        <v>6.2343448869999998</v>
      </c>
      <c r="H181" s="25"/>
      <c r="I181" s="28">
        <v>4.07</v>
      </c>
      <c r="J181" s="30" t="s">
        <v>76</v>
      </c>
      <c r="K181" s="29">
        <v>3391.7470480000002</v>
      </c>
      <c r="L181" s="25"/>
      <c r="M181" s="29">
        <v>-21</v>
      </c>
      <c r="N181" s="25"/>
      <c r="O181" s="29">
        <v>170</v>
      </c>
      <c r="P181" s="25"/>
    </row>
    <row r="182" spans="1:16" ht="16.5">
      <c r="A182" s="29">
        <v>173</v>
      </c>
      <c r="B182" s="26" t="s">
        <v>196</v>
      </c>
      <c r="C182" s="27">
        <v>0.46266409187558249</v>
      </c>
      <c r="D182" s="25"/>
      <c r="E182" s="28">
        <v>65.873999999999995</v>
      </c>
      <c r="F182" s="25"/>
      <c r="G182" s="28">
        <v>8.5396230519999996</v>
      </c>
      <c r="H182" s="30" t="s">
        <v>20</v>
      </c>
      <c r="I182" s="28">
        <v>2.6811400000000001</v>
      </c>
      <c r="J182" s="30" t="s">
        <v>100</v>
      </c>
      <c r="K182" s="29">
        <v>1719.3781759999999</v>
      </c>
      <c r="L182" s="25"/>
      <c r="M182" s="29">
        <v>-1</v>
      </c>
      <c r="N182" s="25"/>
      <c r="O182" s="29">
        <v>173</v>
      </c>
      <c r="P182" s="25"/>
    </row>
    <row r="183" spans="1:16" ht="16.5">
      <c r="A183" s="29">
        <v>174</v>
      </c>
      <c r="B183" s="26" t="s">
        <v>197</v>
      </c>
      <c r="C183" s="27">
        <v>0.46006723569790536</v>
      </c>
      <c r="D183" s="25"/>
      <c r="E183" s="28">
        <v>61.423999999999999</v>
      </c>
      <c r="F183" s="25"/>
      <c r="G183" s="28">
        <v>9.1504150000000006</v>
      </c>
      <c r="H183" s="25"/>
      <c r="I183" s="28">
        <v>3.5379999999999998</v>
      </c>
      <c r="J183" s="30" t="s">
        <v>33</v>
      </c>
      <c r="K183" s="29">
        <v>1515.619983</v>
      </c>
      <c r="L183" s="25"/>
      <c r="M183" s="29">
        <v>4</v>
      </c>
      <c r="N183" s="25"/>
      <c r="O183" s="29">
        <v>173</v>
      </c>
      <c r="P183" s="25"/>
    </row>
    <row r="184" spans="1:16" ht="16.5">
      <c r="A184" s="29">
        <v>175</v>
      </c>
      <c r="B184" s="26" t="s">
        <v>198</v>
      </c>
      <c r="C184" s="27">
        <v>0.45911112163689399</v>
      </c>
      <c r="D184" s="25"/>
      <c r="E184" s="28">
        <v>60.616999999999997</v>
      </c>
      <c r="F184" s="25"/>
      <c r="G184" s="28">
        <v>9.1047200000000004</v>
      </c>
      <c r="H184" s="25"/>
      <c r="I184" s="28">
        <v>2.5684800000000001</v>
      </c>
      <c r="J184" s="30" t="s">
        <v>100</v>
      </c>
      <c r="K184" s="29">
        <v>2066.6723579999998</v>
      </c>
      <c r="L184" s="25"/>
      <c r="M184" s="29">
        <v>-11</v>
      </c>
      <c r="N184" s="25"/>
      <c r="O184" s="29">
        <v>177</v>
      </c>
      <c r="P184" s="25"/>
    </row>
    <row r="185" spans="1:16" ht="16.5">
      <c r="A185" s="29">
        <v>176</v>
      </c>
      <c r="B185" s="26" t="s">
        <v>199</v>
      </c>
      <c r="C185" s="27">
        <v>0.4574692129260281</v>
      </c>
      <c r="D185" s="25"/>
      <c r="E185" s="28">
        <v>60.030999999999999</v>
      </c>
      <c r="F185" s="25"/>
      <c r="G185" s="28">
        <v>9.75</v>
      </c>
      <c r="H185" s="25"/>
      <c r="I185" s="28">
        <v>6.7594799999999999</v>
      </c>
      <c r="J185" s="30" t="s">
        <v>20</v>
      </c>
      <c r="K185" s="29">
        <v>795.82641520000004</v>
      </c>
      <c r="L185" s="25"/>
      <c r="M185" s="29">
        <v>12</v>
      </c>
      <c r="N185" s="25"/>
      <c r="O185" s="29">
        <v>176</v>
      </c>
      <c r="P185" s="25"/>
    </row>
    <row r="186" spans="1:16" ht="16.5">
      <c r="A186" s="29">
        <v>177</v>
      </c>
      <c r="B186" s="26" t="s">
        <v>200</v>
      </c>
      <c r="C186" s="27">
        <v>0.45530355322898769</v>
      </c>
      <c r="D186" s="25"/>
      <c r="E186" s="28">
        <v>57.805</v>
      </c>
      <c r="F186" s="25"/>
      <c r="G186" s="28">
        <v>10.5</v>
      </c>
      <c r="H186" s="30" t="s">
        <v>76</v>
      </c>
      <c r="I186" s="28">
        <v>3.0039199999999999</v>
      </c>
      <c r="J186" s="30" t="s">
        <v>76</v>
      </c>
      <c r="K186" s="29">
        <v>1551.8097720000001</v>
      </c>
      <c r="L186" s="25"/>
      <c r="M186" s="29">
        <v>0</v>
      </c>
      <c r="N186" s="25"/>
      <c r="O186" s="29">
        <v>175</v>
      </c>
      <c r="P186" s="25"/>
    </row>
    <row r="187" spans="1:16" ht="16.5">
      <c r="A187" s="29">
        <v>178</v>
      </c>
      <c r="B187" s="26" t="s">
        <v>201</v>
      </c>
      <c r="C187" s="27">
        <v>0.45190042638439004</v>
      </c>
      <c r="D187" s="25"/>
      <c r="E187" s="28">
        <v>65.156999999999996</v>
      </c>
      <c r="F187" s="25"/>
      <c r="G187" s="28">
        <v>8.9770000000000003</v>
      </c>
      <c r="H187" s="30" t="s">
        <v>20</v>
      </c>
      <c r="I187" s="28">
        <v>3</v>
      </c>
      <c r="J187" s="30" t="s">
        <v>50</v>
      </c>
      <c r="K187" s="29">
        <v>1239.29141</v>
      </c>
      <c r="L187" s="25"/>
      <c r="M187" s="29">
        <v>5</v>
      </c>
      <c r="N187" s="25"/>
      <c r="O187" s="29">
        <v>172</v>
      </c>
      <c r="P187" s="25"/>
    </row>
    <row r="188" spans="1:16" ht="16.5">
      <c r="A188" s="29">
        <v>179</v>
      </c>
      <c r="B188" s="26" t="s">
        <v>202</v>
      </c>
      <c r="C188" s="27">
        <v>0.43997853797660647</v>
      </c>
      <c r="D188" s="25"/>
      <c r="E188" s="28">
        <v>65.536000000000001</v>
      </c>
      <c r="F188" s="25"/>
      <c r="G188" s="28">
        <v>5.37934</v>
      </c>
      <c r="H188" s="25"/>
      <c r="I188" s="28">
        <v>3.9524499999999998</v>
      </c>
      <c r="J188" s="30" t="s">
        <v>75</v>
      </c>
      <c r="K188" s="29">
        <v>1750.4589940000001</v>
      </c>
      <c r="L188" s="30" t="s">
        <v>48</v>
      </c>
      <c r="M188" s="29">
        <v>-9</v>
      </c>
      <c r="N188" s="25"/>
      <c r="O188" s="29">
        <v>178</v>
      </c>
      <c r="P188" s="25"/>
    </row>
    <row r="189" spans="1:16" ht="16.5">
      <c r="A189" s="29">
        <v>180</v>
      </c>
      <c r="B189" s="26" t="s">
        <v>203</v>
      </c>
      <c r="C189" s="27">
        <v>0.43657991125082857</v>
      </c>
      <c r="D189" s="25"/>
      <c r="E189" s="28">
        <v>58.872</v>
      </c>
      <c r="F189" s="25"/>
      <c r="G189" s="28">
        <v>9.6690100000000001</v>
      </c>
      <c r="H189" s="25"/>
      <c r="I189" s="28">
        <v>3.49912</v>
      </c>
      <c r="J189" s="30" t="s">
        <v>20</v>
      </c>
      <c r="K189" s="29">
        <v>1092.6881579999999</v>
      </c>
      <c r="L189" s="25"/>
      <c r="M189" s="29">
        <v>4</v>
      </c>
      <c r="N189" s="25"/>
      <c r="O189" s="29">
        <v>179</v>
      </c>
      <c r="P189" s="25"/>
    </row>
    <row r="190" spans="1:16" ht="16.5">
      <c r="A190" s="29">
        <v>181</v>
      </c>
      <c r="B190" s="26" t="s">
        <v>204</v>
      </c>
      <c r="C190" s="27">
        <v>0.43509390801531622</v>
      </c>
      <c r="D190" s="25"/>
      <c r="E190" s="28">
        <v>63.006</v>
      </c>
      <c r="F190" s="25"/>
      <c r="G190" s="28">
        <v>10.03589975</v>
      </c>
      <c r="H190" s="30" t="s">
        <v>100</v>
      </c>
      <c r="I190" s="28">
        <v>4.6680000000000001</v>
      </c>
      <c r="J190" s="30" t="s">
        <v>33</v>
      </c>
      <c r="K190" s="29">
        <v>666.7729501</v>
      </c>
      <c r="L190" s="25"/>
      <c r="M190" s="29">
        <v>9</v>
      </c>
      <c r="N190" s="25"/>
      <c r="O190" s="29">
        <v>180</v>
      </c>
      <c r="P190" s="25"/>
    </row>
    <row r="191" spans="1:16" ht="16.5">
      <c r="A191" s="29">
        <v>182</v>
      </c>
      <c r="B191" s="26" t="s">
        <v>205</v>
      </c>
      <c r="C191" s="27">
        <v>0.42686886087646869</v>
      </c>
      <c r="D191" s="25"/>
      <c r="E191" s="28">
        <v>58.456000000000003</v>
      </c>
      <c r="F191" s="25"/>
      <c r="G191" s="28">
        <v>7.7427999999999999</v>
      </c>
      <c r="H191" s="25"/>
      <c r="I191" s="28">
        <v>2.3334199999999998</v>
      </c>
      <c r="J191" s="30" t="s">
        <v>20</v>
      </c>
      <c r="K191" s="29">
        <v>1952.9460099999999</v>
      </c>
      <c r="L191" s="25"/>
      <c r="M191" s="29">
        <v>-16</v>
      </c>
      <c r="N191" s="25"/>
      <c r="O191" s="29">
        <v>181</v>
      </c>
      <c r="P191" s="25"/>
    </row>
    <row r="192" spans="1:16" ht="16.5">
      <c r="A192" s="29">
        <v>183</v>
      </c>
      <c r="B192" s="26" t="s">
        <v>206</v>
      </c>
      <c r="C192" s="27">
        <v>0.4234231852553077</v>
      </c>
      <c r="D192" s="25"/>
      <c r="E192" s="28">
        <v>60.77</v>
      </c>
      <c r="F192" s="25"/>
      <c r="G192" s="28">
        <v>8.5255899999999993</v>
      </c>
      <c r="H192" s="25"/>
      <c r="I192" s="28">
        <v>1.46953</v>
      </c>
      <c r="J192" s="30" t="s">
        <v>100</v>
      </c>
      <c r="K192" s="29">
        <v>1650.0920960000001</v>
      </c>
      <c r="L192" s="25"/>
      <c r="M192" s="29">
        <v>-7</v>
      </c>
      <c r="N192" s="25"/>
      <c r="O192" s="29">
        <v>182</v>
      </c>
      <c r="P192" s="25"/>
    </row>
    <row r="193" spans="1:16" ht="16.5">
      <c r="A193" s="29">
        <v>184</v>
      </c>
      <c r="B193" s="26" t="s">
        <v>207</v>
      </c>
      <c r="C193" s="27">
        <v>0.41898706478985698</v>
      </c>
      <c r="D193" s="25"/>
      <c r="E193" s="28">
        <v>52.213999999999999</v>
      </c>
      <c r="F193" s="25"/>
      <c r="G193" s="28">
        <v>9.8488679999999995</v>
      </c>
      <c r="H193" s="30" t="s">
        <v>100</v>
      </c>
      <c r="I193" s="28">
        <v>3.5</v>
      </c>
      <c r="J193" s="30" t="s">
        <v>33</v>
      </c>
      <c r="K193" s="29">
        <v>1239.9362960000001</v>
      </c>
      <c r="L193" s="25"/>
      <c r="M193" s="29">
        <v>-2</v>
      </c>
      <c r="N193" s="25"/>
      <c r="O193" s="29">
        <v>184</v>
      </c>
      <c r="P193" s="25"/>
    </row>
    <row r="194" spans="1:16" ht="16.5">
      <c r="A194" s="29">
        <v>185</v>
      </c>
      <c r="B194" s="26" t="s">
        <v>208</v>
      </c>
      <c r="C194" s="27">
        <v>0.41721617425553165</v>
      </c>
      <c r="D194" s="25"/>
      <c r="E194" s="28">
        <v>57.856999999999999</v>
      </c>
      <c r="F194" s="25"/>
      <c r="G194" s="28">
        <v>11.68402</v>
      </c>
      <c r="H194" s="25"/>
      <c r="I194" s="28">
        <v>2.96889</v>
      </c>
      <c r="J194" s="30" t="s">
        <v>100</v>
      </c>
      <c r="K194" s="29">
        <v>702.25609220000001</v>
      </c>
      <c r="L194" s="25"/>
      <c r="M194" s="29">
        <v>4</v>
      </c>
      <c r="N194" s="25"/>
      <c r="O194" s="29">
        <v>183</v>
      </c>
      <c r="P194" s="25"/>
    </row>
    <row r="195" spans="1:16" ht="16.5">
      <c r="A195" s="29">
        <v>186</v>
      </c>
      <c r="B195" s="26" t="s">
        <v>209</v>
      </c>
      <c r="C195" s="27">
        <v>0.40397024739064608</v>
      </c>
      <c r="D195" s="25"/>
      <c r="E195" s="28">
        <v>53.207999999999998</v>
      </c>
      <c r="F195" s="25"/>
      <c r="G195" s="28">
        <v>7.9560500000000003</v>
      </c>
      <c r="H195" s="25"/>
      <c r="I195" s="28">
        <v>2.3233299999999999</v>
      </c>
      <c r="J195" s="30" t="s">
        <v>100</v>
      </c>
      <c r="K195" s="29">
        <v>1750.1856969999999</v>
      </c>
      <c r="L195" s="25"/>
      <c r="M195" s="29">
        <v>-15</v>
      </c>
      <c r="N195" s="25"/>
      <c r="O195" s="29">
        <v>185</v>
      </c>
      <c r="P195" s="25"/>
    </row>
    <row r="196" spans="1:16" ht="16.5">
      <c r="A196" s="29">
        <v>187</v>
      </c>
      <c r="B196" s="26" t="s">
        <v>210</v>
      </c>
      <c r="C196" s="27">
        <v>0.38772518084873253</v>
      </c>
      <c r="D196" s="25"/>
      <c r="E196" s="28">
        <v>57.287999999999997</v>
      </c>
      <c r="F196" s="25"/>
      <c r="G196" s="28">
        <v>4.8716200000000001</v>
      </c>
      <c r="H196" s="30" t="s">
        <v>100</v>
      </c>
      <c r="I196" s="28">
        <v>4.8491299999999997</v>
      </c>
      <c r="J196" s="25"/>
      <c r="K196" s="29">
        <v>963.17409239999995</v>
      </c>
      <c r="L196" s="30" t="s">
        <v>48</v>
      </c>
      <c r="M196" s="29">
        <v>-1</v>
      </c>
      <c r="N196" s="25"/>
      <c r="O196" s="29">
        <v>186</v>
      </c>
      <c r="P196" s="25"/>
    </row>
    <row r="197" spans="1:16" ht="16.5">
      <c r="A197" s="29">
        <v>188</v>
      </c>
      <c r="B197" s="26" t="s">
        <v>211</v>
      </c>
      <c r="C197" s="27">
        <v>0.36680934465729048</v>
      </c>
      <c r="D197" s="25"/>
      <c r="E197" s="28">
        <v>52.89</v>
      </c>
      <c r="F197" s="25"/>
      <c r="G197" s="28">
        <v>7.1800032070000004</v>
      </c>
      <c r="H197" s="30" t="s">
        <v>20</v>
      </c>
      <c r="I197" s="28">
        <v>4.2560000000000002</v>
      </c>
      <c r="J197" s="30" t="s">
        <v>33</v>
      </c>
      <c r="K197" s="29">
        <v>663.15163310000003</v>
      </c>
      <c r="L197" s="25"/>
      <c r="M197" s="29">
        <v>3</v>
      </c>
      <c r="N197" s="25"/>
      <c r="O197" s="29">
        <v>187</v>
      </c>
      <c r="P197" s="25"/>
    </row>
    <row r="198" spans="1:16" ht="16.5">
      <c r="A198" s="29">
        <v>189</v>
      </c>
      <c r="B198" s="26" t="s">
        <v>212</v>
      </c>
      <c r="C198" s="27">
        <v>0.35393119203339585</v>
      </c>
      <c r="D198" s="25"/>
      <c r="E198" s="28">
        <v>60.421999999999997</v>
      </c>
      <c r="F198" s="25"/>
      <c r="G198" s="28">
        <v>5.3685086269999998</v>
      </c>
      <c r="H198" s="25"/>
      <c r="I198" s="28">
        <v>1.95133</v>
      </c>
      <c r="J198" s="30" t="s">
        <v>33</v>
      </c>
      <c r="K198" s="29">
        <v>905.86804859999995</v>
      </c>
      <c r="L198" s="25"/>
      <c r="M198" s="29">
        <v>-2</v>
      </c>
      <c r="N198" s="25"/>
      <c r="O198" s="29">
        <v>188</v>
      </c>
      <c r="P198" s="25"/>
    </row>
    <row r="199" spans="1:16" s="7" customFormat="1" ht="15">
      <c r="A199" s="29"/>
      <c r="B199" s="45" t="s">
        <v>259</v>
      </c>
      <c r="C199" s="46"/>
      <c r="D199" s="46"/>
      <c r="E199" s="46"/>
      <c r="F199" s="46"/>
      <c r="G199" s="46"/>
      <c r="H199" s="46"/>
      <c r="I199" s="46"/>
      <c r="J199" s="46"/>
      <c r="K199" s="46"/>
      <c r="L199" s="46"/>
      <c r="M199" s="46"/>
      <c r="N199" s="46"/>
      <c r="O199" s="46"/>
      <c r="P199" s="46"/>
    </row>
    <row r="200" spans="1:16" ht="14.25">
      <c r="A200" s="6" t="s">
        <v>128</v>
      </c>
      <c r="B200" s="2" t="s">
        <v>213</v>
      </c>
      <c r="C200" s="6" t="s">
        <v>128</v>
      </c>
      <c r="E200" s="4">
        <v>71.887</v>
      </c>
      <c r="G200" s="4">
        <v>12.000249999999999</v>
      </c>
      <c r="I200" s="6" t="s">
        <v>128</v>
      </c>
      <c r="K200" s="6" t="s">
        <v>128</v>
      </c>
      <c r="M200" s="6" t="s">
        <v>128</v>
      </c>
      <c r="O200" s="6" t="s">
        <v>128</v>
      </c>
    </row>
    <row r="201" spans="1:16" ht="14.25">
      <c r="A201" s="6" t="s">
        <v>128</v>
      </c>
      <c r="B201" s="2" t="s">
        <v>214</v>
      </c>
      <c r="C201" s="6" t="s">
        <v>128</v>
      </c>
      <c r="E201" s="6" t="s">
        <v>128</v>
      </c>
      <c r="G201" s="6" t="s">
        <v>128</v>
      </c>
      <c r="I201" s="6" t="s">
        <v>128</v>
      </c>
      <c r="K201" s="6" t="s">
        <v>128</v>
      </c>
      <c r="M201" s="6" t="s">
        <v>128</v>
      </c>
      <c r="O201" s="6" t="s">
        <v>128</v>
      </c>
    </row>
    <row r="202" spans="1:16" ht="16.5">
      <c r="A202" s="6" t="s">
        <v>128</v>
      </c>
      <c r="B202" s="2" t="s">
        <v>215</v>
      </c>
      <c r="C202" s="6" t="s">
        <v>128</v>
      </c>
      <c r="E202" s="6" t="s">
        <v>128</v>
      </c>
      <c r="G202" s="4">
        <v>10.31429</v>
      </c>
      <c r="I202" s="6" t="s">
        <v>128</v>
      </c>
      <c r="K202" s="5">
        <v>18572.956610000001</v>
      </c>
      <c r="L202" s="1" t="s">
        <v>48</v>
      </c>
      <c r="M202" s="6" t="s">
        <v>128</v>
      </c>
      <c r="O202" s="6" t="s">
        <v>128</v>
      </c>
    </row>
    <row r="203" spans="1:16" ht="14.25">
      <c r="A203" s="6" t="s">
        <v>128</v>
      </c>
      <c r="B203" s="2" t="s">
        <v>216</v>
      </c>
      <c r="C203" s="6" t="s">
        <v>128</v>
      </c>
      <c r="E203" s="6" t="s">
        <v>128</v>
      </c>
      <c r="G203" s="4">
        <v>15.1112</v>
      </c>
      <c r="I203" s="6" t="s">
        <v>128</v>
      </c>
      <c r="K203" s="6" t="s">
        <v>128</v>
      </c>
      <c r="L203" s="33"/>
      <c r="M203" s="6" t="s">
        <v>128</v>
      </c>
      <c r="O203" s="6" t="s">
        <v>128</v>
      </c>
    </row>
    <row r="204" spans="1:16" ht="14.25">
      <c r="A204" s="6" t="s">
        <v>128</v>
      </c>
      <c r="B204" s="2" t="s">
        <v>217</v>
      </c>
      <c r="C204" s="6" t="s">
        <v>128</v>
      </c>
      <c r="E204" s="4">
        <v>56.713999999999999</v>
      </c>
      <c r="G204" s="6" t="s">
        <v>128</v>
      </c>
      <c r="I204" s="6" t="s">
        <v>128</v>
      </c>
      <c r="K204" s="6" t="s">
        <v>128</v>
      </c>
      <c r="L204" s="33"/>
      <c r="M204" s="6" t="s">
        <v>128</v>
      </c>
      <c r="O204" s="6" t="s">
        <v>128</v>
      </c>
    </row>
    <row r="205" spans="1:16" ht="16.5">
      <c r="A205" s="6" t="s">
        <v>128</v>
      </c>
      <c r="B205" s="2" t="s">
        <v>218</v>
      </c>
      <c r="C205" s="6" t="s">
        <v>128</v>
      </c>
      <c r="E205" s="6" t="s">
        <v>128</v>
      </c>
      <c r="G205" s="6" t="s">
        <v>128</v>
      </c>
      <c r="I205" s="6" t="s">
        <v>128</v>
      </c>
      <c r="K205" s="5">
        <v>5887.7243200000003</v>
      </c>
      <c r="L205" s="1" t="s">
        <v>48</v>
      </c>
      <c r="M205" s="6" t="s">
        <v>128</v>
      </c>
      <c r="O205" s="6" t="s">
        <v>128</v>
      </c>
    </row>
    <row r="206" spans="1:16" s="7" customFormat="1" ht="16.5">
      <c r="A206" s="6"/>
      <c r="B206" s="2"/>
      <c r="C206" s="6"/>
      <c r="E206" s="6"/>
      <c r="G206" s="6"/>
      <c r="I206" s="6"/>
      <c r="K206" s="5"/>
      <c r="L206" s="1"/>
      <c r="M206" s="6"/>
      <c r="O206" s="6"/>
    </row>
    <row r="207" spans="1:16" s="7" customFormat="1" ht="15">
      <c r="B207" s="8" t="s">
        <v>260</v>
      </c>
    </row>
    <row r="208" spans="1:16" ht="14.25">
      <c r="B208" s="2" t="s">
        <v>219</v>
      </c>
      <c r="C208" s="27">
        <v>0.89428059478270094</v>
      </c>
      <c r="D208" s="25"/>
      <c r="E208" s="28">
        <v>79.488464593488445</v>
      </c>
      <c r="F208" s="25"/>
      <c r="G208" s="28">
        <v>16.440504568222966</v>
      </c>
      <c r="H208" s="25"/>
      <c r="I208" s="28">
        <v>12.209895721664852</v>
      </c>
      <c r="J208" s="25"/>
      <c r="K208" s="29">
        <v>40041.493415418852</v>
      </c>
      <c r="L208" s="25"/>
      <c r="M208" s="31" t="s">
        <v>220</v>
      </c>
      <c r="N208" s="25"/>
      <c r="O208" s="31" t="s">
        <v>220</v>
      </c>
    </row>
    <row r="209" spans="2:15" ht="14.25">
      <c r="B209" s="2" t="s">
        <v>221</v>
      </c>
      <c r="C209" s="27">
        <v>0.75741496898249649</v>
      </c>
      <c r="D209" s="25"/>
      <c r="E209" s="28">
        <v>76.021758759035166</v>
      </c>
      <c r="F209" s="25"/>
      <c r="G209" s="28">
        <v>14.107803399390018</v>
      </c>
      <c r="H209" s="25"/>
      <c r="I209" s="28">
        <v>8.2262966279886101</v>
      </c>
      <c r="J209" s="25"/>
      <c r="K209" s="29">
        <v>14998.822025096981</v>
      </c>
      <c r="L209" s="25"/>
      <c r="M209" s="31" t="s">
        <v>220</v>
      </c>
      <c r="N209" s="25"/>
      <c r="O209" s="31" t="s">
        <v>220</v>
      </c>
    </row>
    <row r="210" spans="2:15" ht="14.25">
      <c r="B210" s="2" t="s">
        <v>222</v>
      </c>
      <c r="C210" s="27">
        <v>0.64498326506043635</v>
      </c>
      <c r="D210" s="25"/>
      <c r="E210" s="28">
        <v>69.087682968045883</v>
      </c>
      <c r="F210" s="25"/>
      <c r="G210" s="28">
        <v>11.987063849131303</v>
      </c>
      <c r="H210" s="25"/>
      <c r="I210" s="28">
        <v>6.7048816492937346</v>
      </c>
      <c r="J210" s="25"/>
      <c r="K210" s="29">
        <v>6849.4662334264403</v>
      </c>
      <c r="L210" s="25"/>
      <c r="M210" s="31" t="s">
        <v>220</v>
      </c>
      <c r="N210" s="25"/>
      <c r="O210" s="31" t="s">
        <v>220</v>
      </c>
    </row>
    <row r="211" spans="2:15" ht="14.25">
      <c r="B211" s="2" t="s">
        <v>223</v>
      </c>
      <c r="C211" s="27">
        <v>0.50357833788207218</v>
      </c>
      <c r="D211" s="25"/>
      <c r="E211" s="28">
        <v>60.75911860087092</v>
      </c>
      <c r="F211" s="25"/>
      <c r="G211" s="28">
        <v>9.3866085771289942</v>
      </c>
      <c r="H211" s="25"/>
      <c r="I211" s="28">
        <v>4.7100489831186323</v>
      </c>
      <c r="J211" s="25"/>
      <c r="K211" s="29">
        <v>2521.2673256363159</v>
      </c>
      <c r="L211" s="25"/>
      <c r="M211" s="31" t="s">
        <v>220</v>
      </c>
      <c r="N211" s="25"/>
      <c r="O211" s="31" t="s">
        <v>220</v>
      </c>
    </row>
    <row r="212" spans="2:15" ht="14.25">
      <c r="B212" s="2"/>
      <c r="C212" s="3"/>
      <c r="E212" s="4"/>
      <c r="G212" s="4"/>
      <c r="I212" s="4"/>
      <c r="K212" s="5"/>
      <c r="M212" s="6"/>
      <c r="O212" s="6"/>
    </row>
    <row r="213" spans="2:15" ht="15">
      <c r="B213" s="8" t="s">
        <v>224</v>
      </c>
      <c r="C213" s="27">
        <v>0.68115373582571292</v>
      </c>
      <c r="D213" s="25"/>
      <c r="E213" s="28">
        <v>70.662604684508906</v>
      </c>
      <c r="F213" s="25"/>
      <c r="G213" s="28">
        <v>12.185513517225006</v>
      </c>
      <c r="H213" s="25"/>
      <c r="I213" s="28">
        <v>7.3176439095690942</v>
      </c>
      <c r="J213" s="25"/>
      <c r="K213" s="29">
        <v>10055.05757778224</v>
      </c>
      <c r="M213" s="6" t="s">
        <v>220</v>
      </c>
      <c r="O213" s="6" t="s">
        <v>220</v>
      </c>
    </row>
    <row r="214" spans="2:15" ht="14.25">
      <c r="B214" s="2"/>
      <c r="C214" s="3"/>
      <c r="E214" s="4"/>
      <c r="G214" s="4"/>
      <c r="I214" s="4"/>
      <c r="K214" s="5"/>
      <c r="M214" s="6"/>
      <c r="O214" s="6"/>
    </row>
    <row r="215" spans="2:15" s="7" customFormat="1" ht="15">
      <c r="B215" s="8" t="s">
        <v>261</v>
      </c>
      <c r="C215" s="3"/>
      <c r="E215" s="4"/>
      <c r="G215" s="4"/>
      <c r="I215" s="4"/>
      <c r="K215" s="5"/>
      <c r="M215" s="6"/>
      <c r="O215" s="6"/>
    </row>
    <row r="216" spans="2:15" ht="14.25">
      <c r="B216" s="2" t="s">
        <v>225</v>
      </c>
      <c r="C216" s="27">
        <v>0.69895465477752983</v>
      </c>
      <c r="D216" s="25"/>
      <c r="E216" s="28">
        <v>71.506500273673311</v>
      </c>
      <c r="F216" s="25"/>
      <c r="G216" s="28">
        <v>11.906136776019768</v>
      </c>
      <c r="H216" s="25"/>
      <c r="I216" s="28">
        <v>7.0348844368788956</v>
      </c>
      <c r="J216" s="25"/>
      <c r="K216" s="29">
        <v>15836.652881996275</v>
      </c>
      <c r="M216" s="6" t="s">
        <v>220</v>
      </c>
      <c r="O216" s="6" t="s">
        <v>220</v>
      </c>
    </row>
    <row r="217" spans="2:15" ht="14.25">
      <c r="B217" s="2" t="s">
        <v>226</v>
      </c>
      <c r="C217" s="27">
        <v>0.73343441811500043</v>
      </c>
      <c r="D217" s="25"/>
      <c r="E217" s="28">
        <v>74.667392025772727</v>
      </c>
      <c r="F217" s="25"/>
      <c r="G217" s="28">
        <v>13.29281106815637</v>
      </c>
      <c r="H217" s="25"/>
      <c r="I217" s="28">
        <v>7.8621609825224512</v>
      </c>
      <c r="J217" s="25"/>
      <c r="K217" s="29">
        <v>13687.729597021522</v>
      </c>
      <c r="M217" s="6" t="s">
        <v>220</v>
      </c>
      <c r="O217" s="6" t="s">
        <v>220</v>
      </c>
    </row>
    <row r="218" spans="2:15" ht="14.25">
      <c r="B218" s="2" t="s">
        <v>227</v>
      </c>
      <c r="C218" s="27">
        <v>0.77072064659444606</v>
      </c>
      <c r="D218" s="25"/>
      <c r="E218" s="28">
        <v>73.392372965335881</v>
      </c>
      <c r="F218" s="25"/>
      <c r="G218" s="28">
        <v>14.087410378221776</v>
      </c>
      <c r="H218" s="25"/>
      <c r="I218" s="28">
        <v>10.255684492874378</v>
      </c>
      <c r="J218" s="25"/>
      <c r="K218" s="29">
        <v>15331.155420077435</v>
      </c>
      <c r="M218" s="6" t="s">
        <v>220</v>
      </c>
      <c r="O218" s="6" t="s">
        <v>220</v>
      </c>
    </row>
    <row r="219" spans="2:15" ht="14.25">
      <c r="B219" s="2" t="s">
        <v>228</v>
      </c>
      <c r="C219" s="27">
        <v>0.75798946123715805</v>
      </c>
      <c r="D219" s="25"/>
      <c r="E219" s="28">
        <v>75.716544147503697</v>
      </c>
      <c r="F219" s="25"/>
      <c r="G219" s="28">
        <v>14.440667515672809</v>
      </c>
      <c r="H219" s="25"/>
      <c r="I219" s="28">
        <v>8.4838069813579562</v>
      </c>
      <c r="J219" s="25"/>
      <c r="K219" s="29">
        <v>13670.659881338464</v>
      </c>
      <c r="M219" s="6" t="s">
        <v>220</v>
      </c>
      <c r="O219" s="6" t="s">
        <v>220</v>
      </c>
    </row>
    <row r="220" spans="2:15" ht="14.25">
      <c r="B220" s="2" t="s">
        <v>229</v>
      </c>
      <c r="C220" s="27">
        <v>0.6378349522966511</v>
      </c>
      <c r="D220" s="25"/>
      <c r="E220" s="28">
        <v>69.261171649805121</v>
      </c>
      <c r="F220" s="25"/>
      <c r="G220" s="28">
        <v>11.874204127569209</v>
      </c>
      <c r="H220" s="25"/>
      <c r="I220" s="28">
        <v>6.4110537828254479</v>
      </c>
      <c r="J220" s="25"/>
      <c r="K220" s="29">
        <v>6473.2948743075885</v>
      </c>
      <c r="M220" s="6" t="s">
        <v>220</v>
      </c>
      <c r="O220" s="6" t="s">
        <v>220</v>
      </c>
    </row>
    <row r="221" spans="2:15" ht="14.25">
      <c r="B221" s="2" t="s">
        <v>230</v>
      </c>
      <c r="C221" s="27">
        <v>0.53713597464085672</v>
      </c>
      <c r="D221" s="25"/>
      <c r="E221" s="28">
        <v>60.717232601107192</v>
      </c>
      <c r="F221" s="25"/>
      <c r="G221" s="28">
        <v>10.055162039914439</v>
      </c>
      <c r="H221" s="25"/>
      <c r="I221" s="28">
        <v>5.5545874794443701</v>
      </c>
      <c r="J221" s="25"/>
      <c r="K221" s="29">
        <v>3399.2494035023883</v>
      </c>
      <c r="M221" s="6" t="s">
        <v>220</v>
      </c>
      <c r="O221" s="6" t="s">
        <v>220</v>
      </c>
    </row>
    <row r="222" spans="2:15" ht="14.25">
      <c r="B222" s="2"/>
      <c r="C222" s="3"/>
      <c r="E222" s="4"/>
      <c r="G222" s="4"/>
      <c r="I222" s="4"/>
      <c r="K222" s="5"/>
      <c r="M222" s="6"/>
      <c r="O222" s="6"/>
    </row>
    <row r="223" spans="2:15" ht="15">
      <c r="B223" s="24" t="s">
        <v>231</v>
      </c>
      <c r="C223" s="27">
        <v>0.52416960784289612</v>
      </c>
      <c r="D223" s="25"/>
      <c r="E223" s="28">
        <v>64.775319463229536</v>
      </c>
      <c r="F223" s="25"/>
      <c r="G223" s="28">
        <v>9.8489200371474155</v>
      </c>
      <c r="H223" s="25"/>
      <c r="I223" s="28">
        <v>4.6825740056966092</v>
      </c>
      <c r="J223" s="25"/>
      <c r="K223" s="29">
        <v>2505.8797004103694</v>
      </c>
      <c r="M223" s="6" t="s">
        <v>220</v>
      </c>
      <c r="O223" s="6" t="s">
        <v>220</v>
      </c>
    </row>
    <row r="224" spans="2:15" ht="15">
      <c r="B224" s="24" t="s">
        <v>271</v>
      </c>
      <c r="C224" s="35">
        <v>0.72229076758469446</v>
      </c>
      <c r="D224" s="34"/>
      <c r="E224" s="36">
        <v>72.268039293880719</v>
      </c>
      <c r="F224" s="34"/>
      <c r="G224" s="36">
        <v>12.136924801241811</v>
      </c>
      <c r="H224" s="34"/>
      <c r="I224" s="36">
        <v>8.5986451363901431</v>
      </c>
      <c r="J224" s="34"/>
      <c r="K224" s="37">
        <v>15112.751678975579</v>
      </c>
      <c r="L224" s="34"/>
      <c r="M224" s="38" t="s">
        <v>220</v>
      </c>
      <c r="N224" s="34"/>
      <c r="O224" s="38" t="s">
        <v>220</v>
      </c>
    </row>
    <row r="225" spans="2:15" ht="15">
      <c r="B225" s="24"/>
      <c r="C225" s="3"/>
      <c r="E225" s="4"/>
      <c r="G225" s="4"/>
      <c r="I225" s="4"/>
      <c r="K225" s="5"/>
      <c r="M225" s="6"/>
      <c r="O225" s="6"/>
    </row>
    <row r="226" spans="2:15" ht="15">
      <c r="B226" s="24" t="s">
        <v>272</v>
      </c>
      <c r="C226" s="3">
        <v>0.89461972813285184</v>
      </c>
      <c r="E226" s="4">
        <v>80.576784772778609</v>
      </c>
      <c r="G226" s="4">
        <v>16.242523221988769</v>
      </c>
      <c r="I226" s="4">
        <v>11.974642256976718</v>
      </c>
      <c r="K226" s="5">
        <v>39595.052668929886</v>
      </c>
      <c r="M226" s="6" t="s">
        <v>220</v>
      </c>
      <c r="O226" s="6" t="s">
        <v>220</v>
      </c>
    </row>
    <row r="227" spans="2:15" ht="14.25">
      <c r="B227" s="2"/>
      <c r="C227" s="3"/>
      <c r="E227" s="4"/>
      <c r="G227" s="4"/>
      <c r="I227" s="4"/>
      <c r="K227" s="5"/>
      <c r="M227" s="6"/>
      <c r="O227" s="6"/>
    </row>
    <row r="228" spans="2:15" ht="15">
      <c r="B228" s="8" t="s">
        <v>232</v>
      </c>
      <c r="C228" s="27">
        <v>0.72799426616712437</v>
      </c>
      <c r="D228" s="25"/>
      <c r="E228" s="28">
        <v>72.232461107663809</v>
      </c>
      <c r="F228" s="25"/>
      <c r="G228" s="28">
        <v>12.688672813014582</v>
      </c>
      <c r="H228" s="25"/>
      <c r="I228" s="28">
        <v>8.3878513425838843</v>
      </c>
      <c r="J228" s="25"/>
      <c r="K228" s="29">
        <v>15295.310955833453</v>
      </c>
      <c r="M228" s="6" t="s">
        <v>220</v>
      </c>
      <c r="O228" s="6" t="s">
        <v>220</v>
      </c>
    </row>
    <row r="229" spans="2:15" ht="14.25">
      <c r="B229" s="2"/>
      <c r="C229" s="3"/>
      <c r="E229" s="4"/>
      <c r="G229" s="4"/>
      <c r="I229" s="4"/>
      <c r="K229" s="5"/>
      <c r="M229" s="6"/>
      <c r="O229" s="6"/>
    </row>
    <row r="230" spans="2:15" ht="15">
      <c r="B230" s="8" t="s">
        <v>269</v>
      </c>
    </row>
    <row r="231" spans="2:15" ht="14.25">
      <c r="B231" s="2" t="s">
        <v>233</v>
      </c>
    </row>
    <row r="232" spans="2:15" ht="14.25">
      <c r="B232" s="2" t="s">
        <v>234</v>
      </c>
    </row>
    <row r="233" spans="2:15" ht="14.25">
      <c r="B233" s="2" t="s">
        <v>281</v>
      </c>
    </row>
    <row r="234" spans="2:15" ht="14.25">
      <c r="B234" s="2" t="s">
        <v>235</v>
      </c>
    </row>
    <row r="235" spans="2:15" ht="14.25">
      <c r="B235" s="2" t="s">
        <v>236</v>
      </c>
    </row>
    <row r="236" spans="2:15" ht="14.25">
      <c r="B236" s="2" t="s">
        <v>237</v>
      </c>
    </row>
    <row r="237" spans="2:15" ht="14.25">
      <c r="B237" s="2" t="s">
        <v>238</v>
      </c>
    </row>
    <row r="238" spans="2:15" ht="14.25">
      <c r="B238" s="2" t="s">
        <v>239</v>
      </c>
    </row>
    <row r="239" spans="2:15" ht="14.25">
      <c r="B239" s="2" t="s">
        <v>240</v>
      </c>
    </row>
    <row r="240" spans="2:15" ht="14.25">
      <c r="B240" s="2" t="s">
        <v>241</v>
      </c>
    </row>
    <row r="241" spans="1:13" ht="14.25">
      <c r="A241" s="16"/>
      <c r="B241" s="2" t="s">
        <v>286</v>
      </c>
    </row>
    <row r="242" spans="1:13" ht="14.25">
      <c r="A242" s="16"/>
      <c r="B242" s="2" t="s">
        <v>287</v>
      </c>
    </row>
    <row r="243" spans="1:13" ht="14.25">
      <c r="A243" s="16"/>
      <c r="B243" s="2" t="s">
        <v>288</v>
      </c>
    </row>
    <row r="244" spans="1:13" ht="14.25">
      <c r="A244" s="16"/>
      <c r="B244" s="2" t="s">
        <v>289</v>
      </c>
    </row>
    <row r="245" spans="1:13" ht="14.25">
      <c r="A245" s="16"/>
      <c r="B245" s="2" t="s">
        <v>290</v>
      </c>
    </row>
    <row r="246" spans="1:13" ht="14.25">
      <c r="B246" s="2" t="s">
        <v>242</v>
      </c>
    </row>
    <row r="247" spans="1:13" ht="14.25">
      <c r="B247" s="2" t="s">
        <v>243</v>
      </c>
    </row>
    <row r="248" spans="1:13" ht="14.25">
      <c r="B248" s="2" t="s">
        <v>285</v>
      </c>
    </row>
    <row r="249" spans="1:13" ht="14.25">
      <c r="B249" s="2" t="s">
        <v>276</v>
      </c>
    </row>
    <row r="251" spans="1:13" s="7" customFormat="1" ht="15">
      <c r="B251" s="8" t="s">
        <v>262</v>
      </c>
      <c r="H251" s="21"/>
      <c r="M251" s="22"/>
    </row>
    <row r="252" spans="1:13" s="7" customFormat="1" ht="15">
      <c r="B252" s="2" t="s">
        <v>273</v>
      </c>
      <c r="C252" s="20"/>
      <c r="D252" s="20"/>
      <c r="E252" s="20"/>
      <c r="F252" s="20"/>
      <c r="G252" s="20"/>
      <c r="H252" s="20"/>
      <c r="I252" s="20"/>
      <c r="J252" s="20"/>
      <c r="K252" s="20"/>
      <c r="L252" s="20"/>
      <c r="M252" s="20"/>
    </row>
    <row r="253" spans="1:13" s="7" customFormat="1" ht="15">
      <c r="B253" s="20" t="s">
        <v>263</v>
      </c>
      <c r="C253" s="20"/>
      <c r="D253" s="20"/>
      <c r="E253" s="20"/>
      <c r="F253" s="20"/>
      <c r="G253" s="20"/>
      <c r="H253" s="20"/>
      <c r="I253" s="20"/>
      <c r="J253" s="20"/>
      <c r="K253" s="20"/>
      <c r="L253" s="20"/>
      <c r="M253" s="20"/>
    </row>
    <row r="254" spans="1:13" s="7" customFormat="1" ht="15">
      <c r="B254" s="20" t="s">
        <v>264</v>
      </c>
      <c r="C254" s="20"/>
      <c r="D254" s="20"/>
      <c r="E254" s="20"/>
      <c r="F254" s="20"/>
      <c r="G254" s="20"/>
      <c r="H254" s="20"/>
      <c r="I254" s="20"/>
      <c r="J254" s="20"/>
      <c r="K254" s="20"/>
      <c r="L254" s="20"/>
      <c r="M254" s="20"/>
    </row>
    <row r="255" spans="1:13" s="7" customFormat="1" ht="15">
      <c r="B255" s="20" t="s">
        <v>265</v>
      </c>
      <c r="C255" s="20"/>
      <c r="D255" s="20"/>
      <c r="E255" s="20"/>
      <c r="F255" s="20"/>
      <c r="G255" s="20"/>
      <c r="H255" s="20"/>
      <c r="I255" s="20"/>
      <c r="J255" s="20"/>
      <c r="K255" s="20"/>
      <c r="L255" s="20"/>
      <c r="M255" s="20"/>
    </row>
    <row r="256" spans="1:13" s="7" customFormat="1" ht="15">
      <c r="B256" s="20" t="s">
        <v>266</v>
      </c>
      <c r="C256" s="20"/>
      <c r="D256" s="20"/>
      <c r="E256" s="20"/>
      <c r="F256" s="20"/>
      <c r="G256" s="20"/>
      <c r="H256" s="20"/>
      <c r="I256" s="20"/>
      <c r="J256" s="20"/>
      <c r="K256" s="20"/>
      <c r="L256" s="20"/>
      <c r="M256" s="20"/>
    </row>
    <row r="257" spans="2:13" s="7" customFormat="1" ht="15">
      <c r="B257" s="20" t="s">
        <v>267</v>
      </c>
      <c r="C257" s="20"/>
      <c r="D257" s="20"/>
      <c r="E257" s="20"/>
      <c r="F257" s="20"/>
      <c r="G257" s="20"/>
      <c r="H257" s="20"/>
      <c r="I257" s="20"/>
      <c r="J257" s="20"/>
      <c r="K257" s="20"/>
      <c r="L257" s="20"/>
      <c r="M257" s="20"/>
    </row>
    <row r="258" spans="2:13" s="7" customFormat="1" ht="15">
      <c r="B258" s="20" t="s">
        <v>268</v>
      </c>
      <c r="C258" s="20"/>
      <c r="D258" s="20"/>
      <c r="E258" s="20"/>
      <c r="F258" s="20"/>
      <c r="G258" s="20"/>
      <c r="H258" s="20"/>
      <c r="I258" s="20"/>
      <c r="J258" s="20"/>
      <c r="K258" s="20"/>
      <c r="L258" s="20"/>
      <c r="M258" s="20"/>
    </row>
    <row r="259" spans="2:13" s="7" customFormat="1" ht="13.15" customHeight="1">
      <c r="B259" s="23"/>
      <c r="C259" s="23"/>
      <c r="D259" s="23"/>
      <c r="E259" s="23"/>
      <c r="F259" s="23"/>
      <c r="G259" s="23"/>
      <c r="H259" s="23"/>
      <c r="I259" s="23"/>
      <c r="J259" s="23"/>
      <c r="K259" s="23"/>
      <c r="L259" s="23"/>
      <c r="M259" s="23"/>
    </row>
    <row r="260" spans="2:13" ht="15">
      <c r="B260" s="8" t="s">
        <v>270</v>
      </c>
    </row>
    <row r="261" spans="2:13" ht="14.25">
      <c r="B261" s="2" t="s">
        <v>283</v>
      </c>
    </row>
    <row r="262" spans="2:13" ht="14.25">
      <c r="B262" s="2" t="s">
        <v>274</v>
      </c>
    </row>
    <row r="263" spans="2:13" ht="14.25">
      <c r="B263" s="2" t="s">
        <v>282</v>
      </c>
    </row>
    <row r="264" spans="2:13" ht="14.25">
      <c r="B264" s="2" t="s">
        <v>284</v>
      </c>
    </row>
    <row r="265" spans="2:13" ht="14.25">
      <c r="B265" s="2" t="s">
        <v>280</v>
      </c>
    </row>
    <row r="266" spans="2:13" ht="14.25">
      <c r="B266" s="2" t="s">
        <v>275</v>
      </c>
    </row>
    <row r="267" spans="2:13" ht="14.25">
      <c r="B267" s="2"/>
    </row>
  </sheetData>
  <mergeCells count="5">
    <mergeCell ref="B6:P6"/>
    <mergeCell ref="B66:P66"/>
    <mergeCell ref="B120:P120"/>
    <mergeCell ref="B160:P160"/>
    <mergeCell ref="B199:P199"/>
  </mergeCells>
  <phoneticPr fontId="0" type="noConversion"/>
  <pageMargins left="0.25" right="0.25" top="1" bottom="1" header="0.5" footer="0.5"/>
  <pageSetup paperSize="9" scale="70" firstPageNumber="0" fitToHeight="0" pageOrder="overThenDown"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topLeftCell="A8" zoomScale="90" zoomScaleNormal="90" workbookViewId="0">
      <selection activeCell="L36" sqref="L36"/>
    </sheetView>
  </sheetViews>
  <sheetFormatPr defaultRowHeight="12.75"/>
  <cols>
    <col min="8" max="8" width="12.140625" customWidth="1"/>
  </cols>
  <sheetData>
    <row r="1" spans="1:10" ht="75">
      <c r="C1" s="9" t="s">
        <v>245</v>
      </c>
      <c r="D1" s="9" t="s">
        <v>246</v>
      </c>
      <c r="H1" s="43" t="s">
        <v>293</v>
      </c>
      <c r="I1" s="43" t="s">
        <v>294</v>
      </c>
      <c r="J1" s="40" t="s">
        <v>297</v>
      </c>
    </row>
    <row r="2" spans="1:10" ht="14.25">
      <c r="A2" s="29">
        <v>1</v>
      </c>
      <c r="B2" s="26" t="s">
        <v>5</v>
      </c>
      <c r="C2" s="27">
        <v>0.95252201967581829</v>
      </c>
      <c r="D2" s="28">
        <v>82.328000000000003</v>
      </c>
      <c r="F2" s="40" t="s">
        <v>291</v>
      </c>
      <c r="G2" s="41">
        <f>+MIN(D2:D60)</f>
        <v>70.027000000000001</v>
      </c>
      <c r="H2" s="42">
        <f>+(D2-$G$2)/($G$3-$G$2)</f>
        <v>0.87427149964463458</v>
      </c>
      <c r="I2">
        <f>+(D2-$G$5)/$G$6</f>
        <v>0.87801757678938219</v>
      </c>
      <c r="J2">
        <f>+D2/10</f>
        <v>8.232800000000001</v>
      </c>
    </row>
    <row r="3" spans="1:10" ht="14.25">
      <c r="A3" s="29">
        <v>2</v>
      </c>
      <c r="B3" s="26" t="s">
        <v>6</v>
      </c>
      <c r="C3" s="27">
        <v>0.94399757027811748</v>
      </c>
      <c r="D3" s="28">
        <v>83.472999999999999</v>
      </c>
      <c r="F3" s="40" t="s">
        <v>292</v>
      </c>
      <c r="G3" s="41">
        <f>+MAX(D2:D60)</f>
        <v>84.096999999999994</v>
      </c>
      <c r="H3" s="42">
        <f t="shared" ref="H3:H60" si="0">+(D3-$G$2)/($G$3-$G$2)</f>
        <v>0.95565031982942461</v>
      </c>
      <c r="I3" s="39">
        <f t="shared" ref="I3:I60" si="1">+(D3-$G$5)/$G$6</f>
        <v>1.2138505132232107</v>
      </c>
      <c r="J3" s="39">
        <f t="shared" ref="J3:J60" si="2">+D3/10</f>
        <v>8.3473000000000006</v>
      </c>
    </row>
    <row r="4" spans="1:10" ht="14.25">
      <c r="A4" s="29">
        <v>3</v>
      </c>
      <c r="B4" s="26" t="s">
        <v>7</v>
      </c>
      <c r="C4" s="27">
        <v>0.9386312851065749</v>
      </c>
      <c r="D4" s="28">
        <v>83.067999999999998</v>
      </c>
      <c r="H4" s="42">
        <f t="shared" si="0"/>
        <v>0.92686567164179123</v>
      </c>
      <c r="I4" s="39">
        <f t="shared" si="1"/>
        <v>1.0950624440042576</v>
      </c>
      <c r="J4" s="39">
        <f t="shared" si="2"/>
        <v>8.3067999999999991</v>
      </c>
    </row>
    <row r="5" spans="1:10" ht="14.25">
      <c r="A5" s="29">
        <v>4</v>
      </c>
      <c r="B5" s="26" t="s">
        <v>9</v>
      </c>
      <c r="C5" s="27">
        <v>0.93841005899505603</v>
      </c>
      <c r="D5" s="28">
        <v>81.643000000000001</v>
      </c>
      <c r="F5" s="40" t="s">
        <v>295</v>
      </c>
      <c r="G5" s="41">
        <f>+AVERAGE(D2:D60)</f>
        <v>79.334457627118638</v>
      </c>
      <c r="H5" s="42">
        <f t="shared" si="0"/>
        <v>0.82558635394456326</v>
      </c>
      <c r="I5" s="39">
        <f t="shared" si="1"/>
        <v>0.67710442267831317</v>
      </c>
      <c r="J5" s="39">
        <f t="shared" si="2"/>
        <v>8.1643000000000008</v>
      </c>
    </row>
    <row r="6" spans="1:10" ht="14.25">
      <c r="A6" s="29">
        <v>5</v>
      </c>
      <c r="B6" s="26" t="s">
        <v>11</v>
      </c>
      <c r="C6" s="27">
        <v>0.93604342015495512</v>
      </c>
      <c r="D6" s="28">
        <v>81.177999999999997</v>
      </c>
      <c r="F6" s="40" t="s">
        <v>296</v>
      </c>
      <c r="G6">
        <f>+STDEV(D2:D60)</f>
        <v>3.4094333097837879</v>
      </c>
      <c r="H6" s="42">
        <f t="shared" si="0"/>
        <v>0.79253731343283595</v>
      </c>
      <c r="I6" s="39">
        <f t="shared" si="1"/>
        <v>0.54071812098247751</v>
      </c>
      <c r="J6" s="39">
        <f t="shared" si="2"/>
        <v>8.117799999999999</v>
      </c>
    </row>
    <row r="7" spans="1:10" ht="14.25">
      <c r="A7" s="29">
        <v>6</v>
      </c>
      <c r="B7" s="26" t="s">
        <v>13</v>
      </c>
      <c r="C7" s="27">
        <v>0.93487925176182485</v>
      </c>
      <c r="D7" s="28">
        <v>82.912000000000006</v>
      </c>
      <c r="H7" s="42">
        <f t="shared" si="0"/>
        <v>0.91577825159914794</v>
      </c>
      <c r="I7" s="39">
        <f t="shared" si="1"/>
        <v>1.0493070395643669</v>
      </c>
      <c r="J7" s="39">
        <f t="shared" si="2"/>
        <v>8.2911999999999999</v>
      </c>
    </row>
    <row r="8" spans="1:10" ht="14.25">
      <c r="A8" s="29">
        <v>7</v>
      </c>
      <c r="B8" s="26" t="s">
        <v>14</v>
      </c>
      <c r="C8" s="27">
        <v>0.93258291443370078</v>
      </c>
      <c r="D8" s="28">
        <v>84.096999999999994</v>
      </c>
      <c r="H8" s="42">
        <f t="shared" si="0"/>
        <v>1</v>
      </c>
      <c r="I8" s="39">
        <f t="shared" si="1"/>
        <v>1.396872130982781</v>
      </c>
      <c r="J8" s="39">
        <f t="shared" si="2"/>
        <v>8.4096999999999991</v>
      </c>
    </row>
    <row r="9" spans="1:10" ht="14.25">
      <c r="A9" s="29">
        <v>7</v>
      </c>
      <c r="B9" s="26" t="s">
        <v>12</v>
      </c>
      <c r="C9" s="27">
        <v>0.9328045492693906</v>
      </c>
      <c r="D9" s="28">
        <v>82.625</v>
      </c>
      <c r="H9" s="42">
        <f t="shared" si="0"/>
        <v>0.89538024164889873</v>
      </c>
      <c r="I9" s="39">
        <f t="shared" si="1"/>
        <v>0.96512882754994678</v>
      </c>
      <c r="J9" s="39">
        <f t="shared" si="2"/>
        <v>8.2624999999999993</v>
      </c>
    </row>
    <row r="10" spans="1:10" ht="14.25">
      <c r="A10" s="29">
        <v>9</v>
      </c>
      <c r="B10" s="26" t="s">
        <v>15</v>
      </c>
      <c r="C10" s="27">
        <v>0.93204160643220724</v>
      </c>
      <c r="D10" s="28">
        <v>83.218000000000004</v>
      </c>
      <c r="H10" s="42">
        <f t="shared" si="0"/>
        <v>0.93752665245202627</v>
      </c>
      <c r="I10" s="39">
        <f t="shared" si="1"/>
        <v>1.1390580251964639</v>
      </c>
      <c r="J10" s="39">
        <f t="shared" si="2"/>
        <v>8.3217999999999996</v>
      </c>
    </row>
    <row r="11" spans="1:10" ht="14.25">
      <c r="A11" s="29">
        <v>10</v>
      </c>
      <c r="B11" s="26" t="s">
        <v>18</v>
      </c>
      <c r="C11" s="27">
        <v>0.93063859254564973</v>
      </c>
      <c r="D11" s="28">
        <v>82.004999999999995</v>
      </c>
      <c r="H11" s="42">
        <f t="shared" si="0"/>
        <v>0.85131485429992892</v>
      </c>
      <c r="I11" s="39">
        <f t="shared" si="1"/>
        <v>0.78328042528883246</v>
      </c>
      <c r="J11" s="39">
        <f t="shared" si="2"/>
        <v>8.2004999999999999</v>
      </c>
    </row>
    <row r="12" spans="1:10" ht="14.25">
      <c r="A12" s="29">
        <v>11</v>
      </c>
      <c r="B12" s="26" t="s">
        <v>19</v>
      </c>
      <c r="C12" s="27">
        <v>0.92947411111012224</v>
      </c>
      <c r="D12" s="28">
        <v>80.878</v>
      </c>
      <c r="H12" s="42">
        <f t="shared" si="0"/>
        <v>0.771215351812367</v>
      </c>
      <c r="I12" s="39">
        <f t="shared" si="1"/>
        <v>0.45272695859806883</v>
      </c>
      <c r="J12" s="39">
        <f t="shared" si="2"/>
        <v>8.0877999999999997</v>
      </c>
    </row>
    <row r="13" spans="1:10" ht="14.25">
      <c r="A13" s="29">
        <v>12</v>
      </c>
      <c r="B13" s="26" t="s">
        <v>21</v>
      </c>
      <c r="C13" s="27">
        <v>0.92595239850071687</v>
      </c>
      <c r="D13" s="28">
        <v>82.540999999999997</v>
      </c>
      <c r="H13" s="42">
        <f t="shared" si="0"/>
        <v>0.88941009239516711</v>
      </c>
      <c r="I13" s="39">
        <f t="shared" si="1"/>
        <v>0.94049130208231113</v>
      </c>
      <c r="J13" s="39">
        <f t="shared" si="2"/>
        <v>8.2540999999999993</v>
      </c>
    </row>
    <row r="14" spans="1:10" ht="14.25">
      <c r="A14" s="29">
        <v>13</v>
      </c>
      <c r="B14" s="26" t="s">
        <v>22</v>
      </c>
      <c r="C14" s="27">
        <v>0.9239135887246156</v>
      </c>
      <c r="D14" s="28">
        <v>79.540999999999997</v>
      </c>
      <c r="H14" s="42">
        <f t="shared" si="0"/>
        <v>0.67619047619047623</v>
      </c>
      <c r="I14" s="39">
        <f t="shared" si="1"/>
        <v>6.0579678238216229E-2</v>
      </c>
      <c r="J14" s="39">
        <f t="shared" si="2"/>
        <v>7.9540999999999995</v>
      </c>
    </row>
    <row r="15" spans="1:10" ht="14.25">
      <c r="A15" s="29">
        <v>14</v>
      </c>
      <c r="B15" s="26" t="s">
        <v>24</v>
      </c>
      <c r="C15" s="27">
        <v>0.92154892233940866</v>
      </c>
      <c r="D15" s="28">
        <v>81.716999999999999</v>
      </c>
      <c r="H15" s="42">
        <f t="shared" si="0"/>
        <v>0.83084577114427882</v>
      </c>
      <c r="I15" s="39">
        <f t="shared" si="1"/>
        <v>0.69880890939980034</v>
      </c>
      <c r="J15" s="39">
        <f t="shared" si="2"/>
        <v>8.1716999999999995</v>
      </c>
    </row>
    <row r="16" spans="1:10" ht="14.25">
      <c r="A16" s="29">
        <v>15</v>
      </c>
      <c r="B16" s="26" t="s">
        <v>23</v>
      </c>
      <c r="C16" s="27">
        <v>0.91965277545544544</v>
      </c>
      <c r="D16" s="28">
        <v>81.495999999999995</v>
      </c>
      <c r="H16" s="42">
        <f t="shared" si="0"/>
        <v>0.81513859275053302</v>
      </c>
      <c r="I16" s="39">
        <f t="shared" si="1"/>
        <v>0.63398875310995095</v>
      </c>
      <c r="J16" s="39">
        <f t="shared" si="2"/>
        <v>8.1495999999999995</v>
      </c>
    </row>
    <row r="17" spans="1:10" ht="14.25">
      <c r="A17" s="29">
        <v>16</v>
      </c>
      <c r="B17" s="26" t="s">
        <v>25</v>
      </c>
      <c r="C17" s="27">
        <v>0.91668762945436066</v>
      </c>
      <c r="D17" s="28">
        <v>82.037999999999997</v>
      </c>
      <c r="H17" s="42">
        <f t="shared" si="0"/>
        <v>0.85366027007818068</v>
      </c>
      <c r="I17" s="39">
        <f t="shared" si="1"/>
        <v>0.79295945315111793</v>
      </c>
      <c r="J17" s="39">
        <f t="shared" si="2"/>
        <v>8.2037999999999993</v>
      </c>
    </row>
    <row r="18" spans="1:10" ht="14.25">
      <c r="A18" s="29">
        <v>17</v>
      </c>
      <c r="B18" s="26" t="s">
        <v>26</v>
      </c>
      <c r="C18" s="27">
        <v>0.91606603684458232</v>
      </c>
      <c r="D18" s="28">
        <v>81.302999999999997</v>
      </c>
      <c r="H18" s="42">
        <f t="shared" si="0"/>
        <v>0.80142146410803139</v>
      </c>
      <c r="I18" s="39">
        <f t="shared" si="1"/>
        <v>0.57738110530931475</v>
      </c>
      <c r="J18" s="39">
        <f t="shared" si="2"/>
        <v>8.1303000000000001</v>
      </c>
    </row>
    <row r="19" spans="1:10" ht="14.25">
      <c r="A19" s="29">
        <v>17</v>
      </c>
      <c r="B19" s="26" t="s">
        <v>27</v>
      </c>
      <c r="C19" s="27">
        <v>0.91608286799234029</v>
      </c>
      <c r="D19" s="28">
        <v>80.41</v>
      </c>
      <c r="H19" s="42">
        <f t="shared" si="0"/>
        <v>0.73795309168443501</v>
      </c>
      <c r="I19" s="39">
        <f t="shared" si="1"/>
        <v>0.31546074527838902</v>
      </c>
      <c r="J19" s="39">
        <f t="shared" si="2"/>
        <v>8.0410000000000004</v>
      </c>
    </row>
    <row r="20" spans="1:10" ht="14.25">
      <c r="A20" s="29">
        <v>19</v>
      </c>
      <c r="B20" s="26" t="s">
        <v>32</v>
      </c>
      <c r="C20" s="27">
        <v>0.90915295664779872</v>
      </c>
      <c r="D20" s="28">
        <v>83.908000000000001</v>
      </c>
      <c r="H20" s="42">
        <f t="shared" si="0"/>
        <v>0.98656716417910495</v>
      </c>
      <c r="I20" s="39">
        <f t="shared" si="1"/>
        <v>1.3414376986806051</v>
      </c>
      <c r="J20" s="39">
        <f t="shared" si="2"/>
        <v>8.3908000000000005</v>
      </c>
    </row>
    <row r="21" spans="1:10" ht="14.25">
      <c r="A21" s="29">
        <v>20</v>
      </c>
      <c r="B21" s="26" t="s">
        <v>31</v>
      </c>
      <c r="C21" s="27">
        <v>0.9077551793931995</v>
      </c>
      <c r="D21" s="28">
        <v>81.77</v>
      </c>
      <c r="H21" s="42">
        <f t="shared" si="0"/>
        <v>0.83461265103056148</v>
      </c>
      <c r="I21" s="39">
        <f t="shared" si="1"/>
        <v>0.71435401475437854</v>
      </c>
      <c r="J21" s="39">
        <f t="shared" si="2"/>
        <v>8.1769999999999996</v>
      </c>
    </row>
    <row r="22" spans="1:10" ht="14.25">
      <c r="A22" s="29">
        <v>21</v>
      </c>
      <c r="B22" s="26" t="s">
        <v>40</v>
      </c>
      <c r="C22" s="27">
        <v>0.90393886089011288</v>
      </c>
      <c r="D22" s="28">
        <v>81.954999999999998</v>
      </c>
      <c r="H22" s="42">
        <f t="shared" si="0"/>
        <v>0.84776119402985095</v>
      </c>
      <c r="I22" s="39">
        <f t="shared" si="1"/>
        <v>0.76861523155809841</v>
      </c>
      <c r="J22" s="39">
        <f t="shared" si="2"/>
        <v>8.1954999999999991</v>
      </c>
    </row>
    <row r="23" spans="1:10" ht="14.25">
      <c r="A23" s="29">
        <v>22</v>
      </c>
      <c r="B23" s="26" t="s">
        <v>34</v>
      </c>
      <c r="C23" s="27">
        <v>0.90324484142540495</v>
      </c>
      <c r="D23" s="28">
        <v>82.664000000000001</v>
      </c>
      <c r="H23" s="42">
        <f t="shared" si="0"/>
        <v>0.89815209665955986</v>
      </c>
      <c r="I23" s="39">
        <f t="shared" si="1"/>
        <v>0.97656767865992045</v>
      </c>
      <c r="J23" s="39">
        <f t="shared" si="2"/>
        <v>8.2664000000000009</v>
      </c>
    </row>
    <row r="24" spans="1:10" ht="14.25">
      <c r="A24" s="29">
        <v>22</v>
      </c>
      <c r="B24" s="26" t="s">
        <v>35</v>
      </c>
      <c r="C24" s="27">
        <v>0.90256112640990338</v>
      </c>
      <c r="D24" s="28">
        <v>82.361000000000004</v>
      </c>
      <c r="H24" s="42">
        <f t="shared" si="0"/>
        <v>0.87661691542288622</v>
      </c>
      <c r="I24" s="39">
        <f t="shared" si="1"/>
        <v>0.88769660465166766</v>
      </c>
      <c r="J24" s="39">
        <f t="shared" si="2"/>
        <v>8.2361000000000004</v>
      </c>
    </row>
    <row r="25" spans="1:10" ht="14.25">
      <c r="A25" s="29">
        <v>24</v>
      </c>
      <c r="B25" s="26" t="s">
        <v>36</v>
      </c>
      <c r="C25" s="27">
        <v>0.90080243991875186</v>
      </c>
      <c r="D25" s="28">
        <v>82.715999999999994</v>
      </c>
      <c r="H25" s="42">
        <f t="shared" si="0"/>
        <v>0.90184790334044063</v>
      </c>
      <c r="I25" s="39">
        <f t="shared" si="1"/>
        <v>0.99181948013988253</v>
      </c>
      <c r="J25" s="39">
        <f t="shared" si="2"/>
        <v>8.2715999999999994</v>
      </c>
    </row>
    <row r="26" spans="1:10" ht="14.25">
      <c r="A26" s="29">
        <v>25</v>
      </c>
      <c r="B26" s="26" t="s">
        <v>37</v>
      </c>
      <c r="C26" s="27">
        <v>0.89622382855890892</v>
      </c>
      <c r="D26" s="28">
        <v>81.116</v>
      </c>
      <c r="H26" s="42">
        <f t="shared" si="0"/>
        <v>0.78813077469793913</v>
      </c>
      <c r="I26" s="39">
        <f t="shared" si="1"/>
        <v>0.52253328075636696</v>
      </c>
      <c r="J26" s="39">
        <f t="shared" si="2"/>
        <v>8.1115999999999993</v>
      </c>
    </row>
    <row r="27" spans="1:10" ht="14.25">
      <c r="A27" s="29">
        <v>26</v>
      </c>
      <c r="B27" s="26" t="s">
        <v>38</v>
      </c>
      <c r="C27" s="27">
        <v>0.89102021644103457</v>
      </c>
      <c r="D27" s="28">
        <v>83.301000000000002</v>
      </c>
      <c r="H27" s="42">
        <f t="shared" si="0"/>
        <v>0.94342572850035589</v>
      </c>
      <c r="I27" s="39">
        <f t="shared" si="1"/>
        <v>1.1634022467894833</v>
      </c>
      <c r="J27" s="39">
        <f t="shared" si="2"/>
        <v>8.3300999999999998</v>
      </c>
    </row>
    <row r="28" spans="1:10" ht="14.25">
      <c r="A28" s="29">
        <v>27</v>
      </c>
      <c r="B28" s="26" t="s">
        <v>39</v>
      </c>
      <c r="C28" s="27">
        <v>0.88756142888998346</v>
      </c>
      <c r="D28" s="28">
        <v>78.876999999999995</v>
      </c>
      <c r="H28" s="42">
        <f t="shared" si="0"/>
        <v>0.62899786780383782</v>
      </c>
      <c r="I28" s="39">
        <f t="shared" si="1"/>
        <v>-0.13417409450594389</v>
      </c>
      <c r="J28" s="39">
        <f t="shared" si="2"/>
        <v>7.8876999999999997</v>
      </c>
    </row>
    <row r="29" spans="1:10" ht="14.25">
      <c r="A29" s="29">
        <v>28</v>
      </c>
      <c r="B29" s="26" t="s">
        <v>41</v>
      </c>
      <c r="C29" s="27">
        <v>0.87976944514192545</v>
      </c>
      <c r="D29" s="28">
        <v>83.168999999999997</v>
      </c>
      <c r="H29" s="42">
        <f t="shared" si="0"/>
        <v>0.93404406538734908</v>
      </c>
      <c r="I29" s="39">
        <f t="shared" si="1"/>
        <v>1.1246861353403417</v>
      </c>
      <c r="J29" s="39">
        <f t="shared" si="2"/>
        <v>8.3169000000000004</v>
      </c>
    </row>
    <row r="30" spans="1:10" ht="14.25">
      <c r="A30" s="29">
        <v>29</v>
      </c>
      <c r="B30" s="26" t="s">
        <v>42</v>
      </c>
      <c r="C30" s="27">
        <v>0.87818679465801597</v>
      </c>
      <c r="D30" s="28">
        <v>81.012</v>
      </c>
      <c r="H30" s="42">
        <f t="shared" si="0"/>
        <v>0.7807391613361766</v>
      </c>
      <c r="I30" s="39">
        <f t="shared" si="1"/>
        <v>0.49202967779643852</v>
      </c>
      <c r="J30" s="39">
        <f t="shared" si="2"/>
        <v>8.1012000000000004</v>
      </c>
    </row>
    <row r="31" spans="1:10" ht="14.25">
      <c r="A31" s="29">
        <v>30</v>
      </c>
      <c r="B31" s="26" t="s">
        <v>43</v>
      </c>
      <c r="C31" s="27">
        <v>0.87104203894607279</v>
      </c>
      <c r="D31" s="28">
        <v>77.709000000000003</v>
      </c>
      <c r="H31" s="42">
        <f t="shared" si="0"/>
        <v>0.54598436389481209</v>
      </c>
      <c r="I31" s="39">
        <f t="shared" si="1"/>
        <v>-0.47675302005590919</v>
      </c>
      <c r="J31" s="39">
        <f t="shared" si="2"/>
        <v>7.7709000000000001</v>
      </c>
    </row>
    <row r="32" spans="1:10" ht="14.25">
      <c r="A32" s="29">
        <v>31</v>
      </c>
      <c r="B32" s="26" t="s">
        <v>44</v>
      </c>
      <c r="C32" s="27">
        <v>0.86993406704056964</v>
      </c>
      <c r="D32" s="28">
        <v>81.41</v>
      </c>
      <c r="H32" s="42">
        <f t="shared" si="0"/>
        <v>0.8090262970859986</v>
      </c>
      <c r="I32" s="39">
        <f t="shared" si="1"/>
        <v>0.60876461989308728</v>
      </c>
      <c r="J32" s="39">
        <f t="shared" si="2"/>
        <v>8.141</v>
      </c>
    </row>
    <row r="33" spans="1:12" ht="14.25">
      <c r="A33" s="29">
        <v>32</v>
      </c>
      <c r="B33" s="26" t="s">
        <v>45</v>
      </c>
      <c r="C33" s="27">
        <v>0.86878438539869729</v>
      </c>
      <c r="D33" s="28">
        <v>80.67</v>
      </c>
      <c r="H33" s="42">
        <f t="shared" si="0"/>
        <v>0.75643212508884194</v>
      </c>
      <c r="I33" s="39">
        <f t="shared" si="1"/>
        <v>0.39171975267821207</v>
      </c>
      <c r="J33" s="39">
        <f t="shared" si="2"/>
        <v>8.0670000000000002</v>
      </c>
    </row>
    <row r="34" spans="1:12" ht="14.25">
      <c r="A34" s="29">
        <v>33</v>
      </c>
      <c r="B34" s="26" t="s">
        <v>46</v>
      </c>
      <c r="C34" s="27">
        <v>0.8650750409424125</v>
      </c>
      <c r="D34" s="28">
        <v>77.77</v>
      </c>
      <c r="H34" s="42">
        <f t="shared" si="0"/>
        <v>0.55031982942430691</v>
      </c>
      <c r="I34" s="39">
        <f t="shared" si="1"/>
        <v>-0.45886148370441471</v>
      </c>
      <c r="J34" s="39">
        <f t="shared" si="2"/>
        <v>7.7769999999999992</v>
      </c>
    </row>
    <row r="35" spans="1:12" ht="14.25">
      <c r="A35" s="29">
        <v>34</v>
      </c>
      <c r="B35" s="26" t="s">
        <v>47</v>
      </c>
      <c r="C35" s="27">
        <v>0.86275666039651411</v>
      </c>
      <c r="D35" s="28">
        <v>77.412000000000006</v>
      </c>
      <c r="H35" s="42">
        <f t="shared" si="0"/>
        <v>0.52487562189054793</v>
      </c>
      <c r="I35" s="39">
        <f t="shared" si="1"/>
        <v>-0.56386427081647372</v>
      </c>
      <c r="J35" s="39">
        <f t="shared" si="2"/>
        <v>7.741200000000001</v>
      </c>
    </row>
    <row r="36" spans="1:12" ht="14.25">
      <c r="A36" s="29">
        <v>35</v>
      </c>
      <c r="B36" s="26" t="s">
        <v>49</v>
      </c>
      <c r="C36" s="27">
        <v>0.85768359425589824</v>
      </c>
      <c r="D36" s="28">
        <v>81.662999999999997</v>
      </c>
      <c r="H36" s="42">
        <f t="shared" si="0"/>
        <v>0.82700781805259427</v>
      </c>
      <c r="I36" s="39">
        <f t="shared" si="1"/>
        <v>0.68297050017060601</v>
      </c>
      <c r="J36" s="39">
        <f t="shared" si="2"/>
        <v>8.1662999999999997</v>
      </c>
      <c r="L36" t="s">
        <v>298</v>
      </c>
    </row>
    <row r="37" spans="1:12" ht="14.25">
      <c r="A37" s="29">
        <v>35</v>
      </c>
      <c r="B37" s="26" t="s">
        <v>51</v>
      </c>
      <c r="C37" s="27">
        <v>0.85813514452445749</v>
      </c>
      <c r="D37" s="28">
        <v>74.768000000000001</v>
      </c>
      <c r="H37" s="42">
        <f t="shared" si="0"/>
        <v>0.33695806680881324</v>
      </c>
      <c r="I37" s="39">
        <f t="shared" si="1"/>
        <v>-1.3393597152977377</v>
      </c>
      <c r="J37" s="39">
        <f t="shared" si="2"/>
        <v>7.4767999999999999</v>
      </c>
    </row>
    <row r="38" spans="1:12" ht="14.25">
      <c r="A38" s="29">
        <v>37</v>
      </c>
      <c r="B38" s="26" t="s">
        <v>59</v>
      </c>
      <c r="C38" s="27">
        <v>0.85561644824412797</v>
      </c>
      <c r="D38" s="28">
        <v>78.331000000000003</v>
      </c>
      <c r="H38" s="42">
        <f t="shared" si="0"/>
        <v>0.59019189765458469</v>
      </c>
      <c r="I38" s="39">
        <f t="shared" si="1"/>
        <v>-0.2943180100455669</v>
      </c>
      <c r="J38" s="39">
        <f t="shared" si="2"/>
        <v>7.8331</v>
      </c>
    </row>
    <row r="39" spans="1:12" ht="14.25">
      <c r="A39" s="29">
        <v>38</v>
      </c>
      <c r="B39" s="26" t="s">
        <v>52</v>
      </c>
      <c r="C39" s="27">
        <v>0.85520023672264023</v>
      </c>
      <c r="D39" s="28">
        <v>76.977000000000004</v>
      </c>
      <c r="H39" s="42">
        <f t="shared" si="0"/>
        <v>0.49395877754086753</v>
      </c>
      <c r="I39" s="39">
        <f t="shared" si="1"/>
        <v>-0.69145145627386817</v>
      </c>
      <c r="J39" s="39">
        <f t="shared" si="2"/>
        <v>7.6977000000000002</v>
      </c>
    </row>
    <row r="40" spans="1:12" ht="14.25">
      <c r="A40" s="29">
        <v>39</v>
      </c>
      <c r="B40" s="26" t="s">
        <v>53</v>
      </c>
      <c r="C40" s="27">
        <v>0.85326697177068311</v>
      </c>
      <c r="D40" s="28">
        <v>77.373999999999995</v>
      </c>
      <c r="H40" s="42">
        <f t="shared" si="0"/>
        <v>0.52217484008528769</v>
      </c>
      <c r="I40" s="39">
        <f t="shared" si="1"/>
        <v>-0.57500981805183549</v>
      </c>
      <c r="J40" s="39">
        <f t="shared" si="2"/>
        <v>7.7373999999999992</v>
      </c>
    </row>
    <row r="41" spans="1:12" ht="14.25">
      <c r="A41" s="29">
        <v>39</v>
      </c>
      <c r="B41" s="26" t="s">
        <v>54</v>
      </c>
      <c r="C41" s="27">
        <v>0.85329863821228358</v>
      </c>
      <c r="D41" s="28">
        <v>74.72</v>
      </c>
      <c r="H41" s="42">
        <f t="shared" si="0"/>
        <v>0.33354655294953806</v>
      </c>
      <c r="I41" s="39">
        <f t="shared" si="1"/>
        <v>-1.3534383012792437</v>
      </c>
      <c r="J41" s="39">
        <f t="shared" si="2"/>
        <v>7.4719999999999995</v>
      </c>
    </row>
    <row r="42" spans="1:12" ht="14.25">
      <c r="A42" s="29">
        <v>41</v>
      </c>
      <c r="B42" s="26" t="s">
        <v>55</v>
      </c>
      <c r="C42" s="27">
        <v>0.84714303913219624</v>
      </c>
      <c r="D42" s="28">
        <v>74.718999999999994</v>
      </c>
      <c r="H42" s="42">
        <f t="shared" si="0"/>
        <v>0.33347547974413611</v>
      </c>
      <c r="I42" s="39">
        <f t="shared" si="1"/>
        <v>-1.3537316051538599</v>
      </c>
      <c r="J42" s="39">
        <f t="shared" si="2"/>
        <v>7.4718999999999998</v>
      </c>
    </row>
    <row r="43" spans="1:12" ht="14.25">
      <c r="A43" s="29">
        <v>41</v>
      </c>
      <c r="B43" s="26" t="s">
        <v>56</v>
      </c>
      <c r="C43" s="27">
        <v>0.84711334071287581</v>
      </c>
      <c r="D43" s="28">
        <v>81.427999999999997</v>
      </c>
      <c r="H43" s="42">
        <f t="shared" si="0"/>
        <v>0.81030561478322682</v>
      </c>
      <c r="I43" s="39">
        <f t="shared" si="1"/>
        <v>0.61404408963615209</v>
      </c>
      <c r="J43" s="39">
        <f t="shared" si="2"/>
        <v>8.1427999999999994</v>
      </c>
    </row>
    <row r="44" spans="1:12" ht="14.25">
      <c r="A44" s="29">
        <v>43</v>
      </c>
      <c r="B44" s="26" t="s">
        <v>57</v>
      </c>
      <c r="C44" s="27">
        <v>0.84610833886364012</v>
      </c>
      <c r="D44" s="28">
        <v>77.037999999999997</v>
      </c>
      <c r="H44" s="42">
        <f t="shared" si="0"/>
        <v>0.49829424307036241</v>
      </c>
      <c r="I44" s="39">
        <f t="shared" si="1"/>
        <v>-0.67355991992237374</v>
      </c>
      <c r="J44" s="39">
        <f t="shared" si="2"/>
        <v>7.7037999999999993</v>
      </c>
    </row>
    <row r="45" spans="1:12" ht="14.25">
      <c r="A45" s="29">
        <v>44</v>
      </c>
      <c r="B45" s="26" t="s">
        <v>58</v>
      </c>
      <c r="C45" s="27">
        <v>0.84285878076783016</v>
      </c>
      <c r="D45" s="28">
        <v>79.731999999999999</v>
      </c>
      <c r="H45" s="42">
        <f t="shared" si="0"/>
        <v>0.68976545842217507</v>
      </c>
      <c r="I45" s="39">
        <f t="shared" si="1"/>
        <v>0.11660071828962434</v>
      </c>
      <c r="J45" s="39">
        <f t="shared" si="2"/>
        <v>7.9732000000000003</v>
      </c>
    </row>
    <row r="46" spans="1:12" ht="14.25">
      <c r="A46" s="29">
        <v>45</v>
      </c>
      <c r="B46" s="26" t="s">
        <v>60</v>
      </c>
      <c r="C46" s="27">
        <v>0.83784463394834396</v>
      </c>
      <c r="D46" s="28">
        <v>76.063000000000002</v>
      </c>
      <c r="H46" s="42">
        <f t="shared" si="0"/>
        <v>0.42899786780383825</v>
      </c>
      <c r="I46" s="39">
        <f t="shared" si="1"/>
        <v>-0.95953119767170292</v>
      </c>
      <c r="J46" s="39">
        <f t="shared" si="2"/>
        <v>7.6063000000000001</v>
      </c>
    </row>
    <row r="47" spans="1:12" ht="14.25">
      <c r="A47" s="29">
        <v>46</v>
      </c>
      <c r="B47" s="26" t="s">
        <v>61</v>
      </c>
      <c r="C47" s="27">
        <v>0.83110227884211219</v>
      </c>
      <c r="D47" s="28">
        <v>77.807000000000002</v>
      </c>
      <c r="H47" s="42">
        <f t="shared" si="0"/>
        <v>0.55294953802416524</v>
      </c>
      <c r="I47" s="39">
        <f t="shared" si="1"/>
        <v>-0.44800924034366907</v>
      </c>
      <c r="J47" s="39">
        <f t="shared" si="2"/>
        <v>7.7807000000000004</v>
      </c>
    </row>
    <row r="48" spans="1:12" ht="14.25">
      <c r="A48" s="29">
        <v>47</v>
      </c>
      <c r="B48" s="26" t="s">
        <v>63</v>
      </c>
      <c r="C48" s="27">
        <v>0.82484965000841348</v>
      </c>
      <c r="D48" s="28">
        <v>76.738</v>
      </c>
      <c r="H48" s="42">
        <f t="shared" si="0"/>
        <v>0.47697228144989351</v>
      </c>
      <c r="I48" s="39">
        <f t="shared" si="1"/>
        <v>-0.76155108230678237</v>
      </c>
      <c r="J48" s="39">
        <f t="shared" si="2"/>
        <v>7.6738</v>
      </c>
    </row>
    <row r="49" spans="1:10" ht="14.25">
      <c r="A49" s="29">
        <v>48</v>
      </c>
      <c r="B49" s="26" t="s">
        <v>62</v>
      </c>
      <c r="C49" s="27">
        <v>0.82098939527812864</v>
      </c>
      <c r="D49" s="28">
        <v>77.257999999999996</v>
      </c>
      <c r="H49" s="42">
        <f t="shared" si="0"/>
        <v>0.51393034825870632</v>
      </c>
      <c r="I49" s="39">
        <f t="shared" si="1"/>
        <v>-0.60903306750714037</v>
      </c>
      <c r="J49" s="39">
        <f t="shared" si="2"/>
        <v>7.7257999999999996</v>
      </c>
    </row>
    <row r="50" spans="1:10" ht="14.25">
      <c r="A50" s="29">
        <v>49</v>
      </c>
      <c r="B50" s="26" t="s">
        <v>64</v>
      </c>
      <c r="C50" s="27">
        <v>0.81627548670301231</v>
      </c>
      <c r="D50" s="28">
        <v>71.221999999999994</v>
      </c>
      <c r="H50" s="42">
        <f t="shared" si="0"/>
        <v>8.4932480454868065E-2</v>
      </c>
      <c r="I50" s="39">
        <f t="shared" si="1"/>
        <v>-2.3794152546814598</v>
      </c>
      <c r="J50" s="39">
        <f t="shared" si="2"/>
        <v>7.1221999999999994</v>
      </c>
    </row>
    <row r="51" spans="1:10" ht="14.25">
      <c r="A51" s="29">
        <v>50</v>
      </c>
      <c r="B51" s="26" t="s">
        <v>65</v>
      </c>
      <c r="C51" s="27">
        <v>0.81369230188998121</v>
      </c>
      <c r="D51" s="28">
        <v>77.271000000000001</v>
      </c>
      <c r="H51" s="42">
        <f t="shared" si="0"/>
        <v>0.51485429992892706</v>
      </c>
      <c r="I51" s="39">
        <f t="shared" si="1"/>
        <v>-0.60522011713714774</v>
      </c>
      <c r="J51" s="39">
        <f t="shared" si="2"/>
        <v>7.7271000000000001</v>
      </c>
    </row>
    <row r="52" spans="1:10" ht="14.25">
      <c r="A52" s="29">
        <v>51</v>
      </c>
      <c r="B52" s="26" t="s">
        <v>66</v>
      </c>
      <c r="C52" s="27">
        <v>0.81300624867146398</v>
      </c>
      <c r="D52" s="28">
        <v>74.873999999999995</v>
      </c>
      <c r="H52" s="42">
        <f t="shared" si="0"/>
        <v>0.34449182658137856</v>
      </c>
      <c r="I52" s="39">
        <f t="shared" si="1"/>
        <v>-1.3082695045885813</v>
      </c>
      <c r="J52" s="39">
        <f t="shared" si="2"/>
        <v>7.4873999999999992</v>
      </c>
    </row>
    <row r="53" spans="1:10" ht="14.25">
      <c r="A53" s="29">
        <v>52</v>
      </c>
      <c r="B53" s="26" t="s">
        <v>67</v>
      </c>
      <c r="C53" s="27">
        <v>0.81119175021267953</v>
      </c>
      <c r="D53" s="28">
        <v>75.573999999999998</v>
      </c>
      <c r="H53" s="42">
        <f t="shared" si="0"/>
        <v>0.3942430703624733</v>
      </c>
      <c r="I53" s="39">
        <f t="shared" si="1"/>
        <v>-1.1029567923582917</v>
      </c>
      <c r="J53" s="39">
        <f t="shared" si="2"/>
        <v>7.5573999999999995</v>
      </c>
    </row>
    <row r="54" spans="1:10" ht="14.25">
      <c r="A54" s="29">
        <v>53</v>
      </c>
      <c r="B54" s="26" t="s">
        <v>68</v>
      </c>
      <c r="C54" s="27">
        <v>0.80752959552767289</v>
      </c>
      <c r="D54" s="28">
        <v>73.069999999999993</v>
      </c>
      <c r="H54" s="42">
        <f t="shared" si="0"/>
        <v>0.21627576403695761</v>
      </c>
      <c r="I54" s="39">
        <f t="shared" si="1"/>
        <v>-1.8373896943934975</v>
      </c>
      <c r="J54" s="39">
        <f t="shared" si="2"/>
        <v>7.3069999999999995</v>
      </c>
    </row>
    <row r="55" spans="1:10" ht="14.25">
      <c r="A55" s="29">
        <v>54</v>
      </c>
      <c r="B55" s="26" t="s">
        <v>69</v>
      </c>
      <c r="C55" s="27">
        <v>0.80712629587972029</v>
      </c>
      <c r="D55" s="28">
        <v>75.822999999999993</v>
      </c>
      <c r="H55" s="42">
        <f t="shared" si="0"/>
        <v>0.41194029850746233</v>
      </c>
      <c r="I55" s="39">
        <f t="shared" si="1"/>
        <v>-1.0299241275792332</v>
      </c>
      <c r="J55" s="39">
        <f t="shared" si="2"/>
        <v>7.5822999999999992</v>
      </c>
    </row>
    <row r="56" spans="1:10" ht="14.25">
      <c r="A56" s="29">
        <v>55</v>
      </c>
      <c r="B56" s="26" t="s">
        <v>71</v>
      </c>
      <c r="C56" s="27">
        <v>0.80394843313691133</v>
      </c>
      <c r="D56" s="28">
        <v>77.644999999999996</v>
      </c>
      <c r="H56" s="42">
        <f t="shared" si="0"/>
        <v>0.54143567874911147</v>
      </c>
      <c r="I56" s="39">
        <f t="shared" si="1"/>
        <v>-0.495524468031252</v>
      </c>
      <c r="J56" s="39">
        <f t="shared" si="2"/>
        <v>7.7645</v>
      </c>
    </row>
    <row r="57" spans="1:10" ht="14.25">
      <c r="A57" s="29">
        <v>56</v>
      </c>
      <c r="B57" s="26" t="s">
        <v>72</v>
      </c>
      <c r="C57" s="27">
        <v>0.8030660242495482</v>
      </c>
      <c r="D57" s="28">
        <v>74.811000000000007</v>
      </c>
      <c r="H57" s="42">
        <f t="shared" si="0"/>
        <v>0.34001421464108089</v>
      </c>
      <c r="I57" s="39">
        <f t="shared" si="1"/>
        <v>-1.3267476486893037</v>
      </c>
      <c r="J57" s="39">
        <f t="shared" si="2"/>
        <v>7.4811000000000005</v>
      </c>
    </row>
    <row r="58" spans="1:10" ht="14.25">
      <c r="A58" s="29">
        <v>57</v>
      </c>
      <c r="B58" s="26" t="s">
        <v>73</v>
      </c>
      <c r="C58" s="27">
        <v>0.8018076952157448</v>
      </c>
      <c r="D58" s="28">
        <v>75.451999999999998</v>
      </c>
      <c r="H58" s="42">
        <f t="shared" si="0"/>
        <v>0.38557213930348255</v>
      </c>
      <c r="I58" s="39">
        <f t="shared" si="1"/>
        <v>-1.1387398650612848</v>
      </c>
      <c r="J58" s="39">
        <f t="shared" si="2"/>
        <v>7.5451999999999995</v>
      </c>
    </row>
    <row r="59" spans="1:10" ht="14.25">
      <c r="A59" s="29">
        <v>58</v>
      </c>
      <c r="B59" s="26" t="s">
        <v>74</v>
      </c>
      <c r="C59" s="27">
        <v>0.80026863095122702</v>
      </c>
      <c r="D59" s="28">
        <v>76.057000000000002</v>
      </c>
      <c r="H59" s="42">
        <f t="shared" si="0"/>
        <v>0.42857142857142888</v>
      </c>
      <c r="I59" s="39">
        <f t="shared" si="1"/>
        <v>-0.96129102091939111</v>
      </c>
      <c r="J59" s="39">
        <f t="shared" si="2"/>
        <v>7.6057000000000006</v>
      </c>
    </row>
    <row r="60" spans="1:10" ht="14.25">
      <c r="A60" s="29">
        <v>58</v>
      </c>
      <c r="B60" s="26" t="s">
        <v>78</v>
      </c>
      <c r="C60" s="27">
        <v>0.80043460415804601</v>
      </c>
      <c r="D60" s="28">
        <v>70.027000000000001</v>
      </c>
      <c r="H60" s="42">
        <f t="shared" si="0"/>
        <v>0</v>
      </c>
      <c r="I60" s="39">
        <f t="shared" si="1"/>
        <v>-2.7299133848460224</v>
      </c>
      <c r="J60" s="39">
        <f t="shared" si="2"/>
        <v>7.0026999999999999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Table 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Milorad Kovacevic</dc:creator>
  <cp:lastModifiedBy>mPriezvisko</cp:lastModifiedBy>
  <cp:lastPrinted>2018-07-29T22:04:40Z</cp:lastPrinted>
  <dcterms:created xsi:type="dcterms:W3CDTF">2018-07-27T02:32:39Z</dcterms:created>
  <dcterms:modified xsi:type="dcterms:W3CDTF">2019-02-27T11:35:11Z</dcterms:modified>
</cp:coreProperties>
</file>