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L:\SKOLA-LS-25-26\MANINFO\MS EXCEL\EXTERNISTI-2026\"/>
    </mc:Choice>
  </mc:AlternateContent>
  <bookViews>
    <workbookView xWindow="-105" yWindow="-105" windowWidth="23250" windowHeight="12570" activeTab="4"/>
  </bookViews>
  <sheets>
    <sheet name="tabulka" sheetId="1" r:id="rId1"/>
    <sheet name="tab2" sheetId="5" r:id="rId2"/>
    <sheet name="zadanie" sheetId="6" r:id="rId3"/>
    <sheet name="graf1" sheetId="2" r:id="rId4"/>
    <sheet name="graf2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F42" i="1"/>
  <c r="D43" i="1"/>
  <c r="E43" i="1"/>
  <c r="F43" i="1"/>
  <c r="D44" i="1"/>
  <c r="E44" i="1"/>
  <c r="F44" i="1"/>
  <c r="D45" i="1"/>
  <c r="E45" i="1"/>
  <c r="G45" i="1" s="1"/>
  <c r="F45" i="1"/>
  <c r="D46" i="1"/>
  <c r="E46" i="1"/>
  <c r="G46" i="1" s="1"/>
  <c r="F46" i="1"/>
  <c r="D47" i="1"/>
  <c r="G47" i="1" s="1"/>
  <c r="E47" i="1"/>
  <c r="F47" i="1"/>
  <c r="D48" i="1"/>
  <c r="G48" i="1" s="1"/>
  <c r="E48" i="1"/>
  <c r="F48" i="1"/>
  <c r="D49" i="1"/>
  <c r="E49" i="1"/>
  <c r="F49" i="1"/>
  <c r="D50" i="1"/>
  <c r="E50" i="1"/>
  <c r="F50" i="1"/>
  <c r="D51" i="1"/>
  <c r="E51" i="1"/>
  <c r="F51" i="1"/>
  <c r="C43" i="1"/>
  <c r="C44" i="1"/>
  <c r="C45" i="1"/>
  <c r="C46" i="1"/>
  <c r="C47" i="1"/>
  <c r="C48" i="1"/>
  <c r="C49" i="1"/>
  <c r="C50" i="1"/>
  <c r="C51" i="1"/>
  <c r="G51" i="1" s="1"/>
  <c r="C42" i="1"/>
  <c r="D41" i="1"/>
  <c r="E41" i="1"/>
  <c r="F41" i="1"/>
  <c r="C40" i="1"/>
  <c r="F40" i="1"/>
  <c r="E40" i="1"/>
  <c r="D40" i="1"/>
  <c r="C41" i="1"/>
  <c r="G43" i="1"/>
  <c r="D31" i="1"/>
  <c r="E31" i="1"/>
  <c r="F31" i="1"/>
  <c r="G31" i="1"/>
  <c r="C31" i="1"/>
  <c r="D30" i="1"/>
  <c r="E30" i="1"/>
  <c r="F30" i="1"/>
  <c r="G30" i="1"/>
  <c r="C30" i="1"/>
  <c r="G18" i="1"/>
  <c r="G19" i="1"/>
  <c r="G20" i="1"/>
  <c r="G21" i="1"/>
  <c r="G22" i="1"/>
  <c r="G23" i="1"/>
  <c r="G24" i="1"/>
  <c r="G25" i="1"/>
  <c r="G26" i="1"/>
  <c r="G27" i="1"/>
  <c r="G28" i="1"/>
  <c r="G17" i="1"/>
  <c r="G49" i="1" l="1"/>
  <c r="G50" i="1"/>
  <c r="G44" i="1"/>
  <c r="G42" i="1"/>
  <c r="G41" i="1"/>
  <c r="G40" i="1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12" i="6"/>
  <c r="D36" i="6"/>
  <c r="E36" i="6"/>
  <c r="F36" i="6"/>
  <c r="G36" i="6"/>
  <c r="H36" i="6"/>
  <c r="C36" i="6"/>
  <c r="D35" i="6"/>
  <c r="E35" i="6"/>
  <c r="F35" i="6"/>
  <c r="G35" i="6"/>
  <c r="H35" i="6"/>
  <c r="C35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12" i="6"/>
  <c r="H13" i="6"/>
  <c r="H14" i="6"/>
  <c r="H32" i="6" l="1"/>
  <c r="H25" i="6"/>
  <c r="H31" i="6"/>
  <c r="H17" i="6"/>
  <c r="H20" i="6"/>
  <c r="H26" i="6"/>
  <c r="H27" i="6"/>
  <c r="H29" i="6"/>
  <c r="H12" i="6"/>
  <c r="H34" i="6"/>
  <c r="H16" i="6"/>
  <c r="H18" i="6"/>
  <c r="H19" i="6"/>
  <c r="H22" i="6"/>
  <c r="H33" i="6"/>
  <c r="H21" i="6"/>
  <c r="H15" i="6"/>
  <c r="H30" i="6"/>
  <c r="H28" i="6"/>
  <c r="H23" i="6"/>
  <c r="H24" i="6"/>
</calcChain>
</file>

<file path=xl/comments1.xml><?xml version="1.0" encoding="utf-8"?>
<comments xmlns="http://schemas.openxmlformats.org/spreadsheetml/2006/main">
  <authors>
    <author>mPriezvisko</author>
  </authors>
  <commentList>
    <comment ref="B37" authorId="0" shapeId="0">
      <text>
        <r>
          <rPr>
            <b/>
            <sz val="9"/>
            <color indexed="81"/>
            <rFont val="Segoe UI"/>
            <family val="2"/>
            <charset val="238"/>
          </rPr>
          <t>mPriezvisko:</t>
        </r>
        <r>
          <rPr>
            <sz val="9"/>
            <color indexed="81"/>
            <rFont val="Segoe UI"/>
            <family val="2"/>
            <charset val="238"/>
          </rPr>
          <t xml:space="preserve">
Meno Priezvisko</t>
        </r>
      </text>
    </comment>
  </commentList>
</comments>
</file>

<file path=xl/sharedStrings.xml><?xml version="1.0" encoding="utf-8"?>
<sst xmlns="http://schemas.openxmlformats.org/spreadsheetml/2006/main" count="167" uniqueCount="125">
  <si>
    <t>Úpravy v tabuľke č.1:</t>
  </si>
  <si>
    <t>Vypočítajte chýbajúce hodnoty (bez sektora, Spolu, Priemer)</t>
  </si>
  <si>
    <t>Vypočítajte % v tabuľke č.2</t>
  </si>
  <si>
    <t>Tabuľka č.1</t>
  </si>
  <si>
    <t>Okres</t>
  </si>
  <si>
    <t>Pocet obyv.</t>
  </si>
  <si>
    <t>1.sektor</t>
  </si>
  <si>
    <t>2.sektor</t>
  </si>
  <si>
    <t>3.sektor</t>
  </si>
  <si>
    <t>bez sektora</t>
  </si>
  <si>
    <t>Banska Bystrica</t>
  </si>
  <si>
    <t>Dolny Kubin</t>
  </si>
  <si>
    <t>Martin</t>
  </si>
  <si>
    <t>Poprad</t>
  </si>
  <si>
    <t>Prievidza</t>
  </si>
  <si>
    <t>Zvolen</t>
  </si>
  <si>
    <t>Spolu</t>
  </si>
  <si>
    <t>Priemer</t>
  </si>
  <si>
    <t>&lt;-na celé miesta</t>
  </si>
  <si>
    <t>Tabuľka č.2</t>
  </si>
  <si>
    <t>Ekonomicky aktívne obyvateľstvo podľa sektorov v %</t>
  </si>
  <si>
    <t>Ekonomicky aktívne obyvateľstvo podľa sektorov</t>
  </si>
  <si>
    <t>Počet obyv.</t>
  </si>
  <si>
    <t>Bez</t>
  </si>
  <si>
    <t>Bratislava - mesto</t>
  </si>
  <si>
    <t>Bratislava - vidiek</t>
  </si>
  <si>
    <t>Dunajska Streda</t>
  </si>
  <si>
    <t>Humenne</t>
  </si>
  <si>
    <t>Komarno</t>
  </si>
  <si>
    <t>Graf č.1</t>
  </si>
  <si>
    <t>Vytvorte kruhový graf z údajov okresu Bratislava mesto</t>
  </si>
  <si>
    <t>Umiestnite ho na A21-F38, zvoľte vhodné popisy grafu (%, legendu, nadpis)</t>
  </si>
  <si>
    <t>Zmeňte farbu 2.sektora na červenú</t>
  </si>
  <si>
    <t>Graf č.2</t>
  </si>
  <si>
    <t>" - os X-ová budú okresy</t>
  </si>
  <si>
    <t>"- zadajte všetky  popisy grafu (aj z tabuľky)</t>
  </si>
  <si>
    <t>"- nadpis: tvamomodrý, tučný, 12, v čiernom rámiku</t>
  </si>
  <si>
    <t xml:space="preserve">"- legenda -  písmo červené, tučné, 8, bez rámiku </t>
  </si>
  <si>
    <t>"- poznámka a šípka na najvyšší bod</t>
  </si>
  <si>
    <t>Humenné</t>
  </si>
  <si>
    <t>" - farbu čiary 2.sektora zmeňte na hrubšiu tmavozelenú</t>
  </si>
  <si>
    <t>Prešov</t>
  </si>
  <si>
    <t>"- okolie grafu biele so zelenými bodkami</t>
  </si>
  <si>
    <t>Trebišov</t>
  </si>
  <si>
    <t>949 01</t>
  </si>
  <si>
    <t>917 00</t>
  </si>
  <si>
    <t>800 00</t>
  </si>
  <si>
    <t>Pozri aj zadanie pod tabuľkami!</t>
  </si>
  <si>
    <t>Upravte formát oboch tabuliek (písmo, zarovnanie, orámovanie, pozadie)</t>
  </si>
  <si>
    <t>Čadca</t>
  </si>
  <si>
    <t>Dolný Kubín</t>
  </si>
  <si>
    <t>Liptovský Mikuláš</t>
  </si>
  <si>
    <t>Veľký Krtíš</t>
  </si>
  <si>
    <t>Žiar nad Hronom</t>
  </si>
  <si>
    <t>Žilina</t>
  </si>
  <si>
    <t xml:space="preserve">     potom ich uložte transponované do riadkov od A15 bez formátu</t>
  </si>
  <si>
    <t>Stará Ľubovňa</t>
  </si>
  <si>
    <t>Banská Bystrica</t>
  </si>
  <si>
    <t>"- vstupné údaje  iba Humenné a Trebišov  a sektory 1., 2., 3.</t>
  </si>
  <si>
    <t>"- umiestnite ho od A18 po G37</t>
  </si>
  <si>
    <t>2. Prekopírujte Graf č.1 a uložte ho od I18, upravte Graf č. 2 takto:</t>
  </si>
  <si>
    <t xml:space="preserve">Najvačší sektor vysuňte,ohraničte hrubšou čiarou,označte šípkou a textom Maximum </t>
  </si>
  <si>
    <t>040 00</t>
  </si>
  <si>
    <t>Vypočítajte (vzorcom) percentuálne zastúpenie jednotlivých sektorov v okrese na 1 des.miesto</t>
  </si>
  <si>
    <t>Prenesené hodnoty riadkov uložte od A5 a zväčšite o 50000,</t>
  </si>
  <si>
    <t>Vložte nový prázdny prvý stĺpec  a následne vyplňte do tabuliek - Por.číslo (od 1100 po 100)</t>
  </si>
  <si>
    <t xml:space="preserve"> - upraviť hlavičku aby bola čitateľná</t>
  </si>
  <si>
    <t xml:space="preserve"> - dopočítať údaje v tabuľke</t>
  </si>
  <si>
    <t>Č.</t>
  </si>
  <si>
    <t>Meno</t>
  </si>
  <si>
    <t>Mesiac</t>
  </si>
  <si>
    <t>Podiel absencie na celkovom počte odučených hodín v %</t>
  </si>
  <si>
    <t>Neklasifikovaní žiaci ak podiel absencie je viac ako 30%</t>
  </si>
  <si>
    <t>IX</t>
  </si>
  <si>
    <t>X</t>
  </si>
  <si>
    <t>XI</t>
  </si>
  <si>
    <t>XII</t>
  </si>
  <si>
    <t>I</t>
  </si>
  <si>
    <t>Celkom</t>
  </si>
  <si>
    <t>Macháčková</t>
  </si>
  <si>
    <t>Vodička</t>
  </si>
  <si>
    <t>Bílek</t>
  </si>
  <si>
    <t>Mrázková</t>
  </si>
  <si>
    <t>Váňa</t>
  </si>
  <si>
    <t>Fialová</t>
  </si>
  <si>
    <t>Karásek</t>
  </si>
  <si>
    <t>Nová</t>
  </si>
  <si>
    <t>Široká</t>
  </si>
  <si>
    <t>Trpký</t>
  </si>
  <si>
    <t>Adamová</t>
  </si>
  <si>
    <t>Zralá</t>
  </si>
  <si>
    <t>Cittowá</t>
  </si>
  <si>
    <t>Janda</t>
  </si>
  <si>
    <t>Jirásková</t>
  </si>
  <si>
    <t>Kutáčková</t>
  </si>
  <si>
    <t>Zaoral</t>
  </si>
  <si>
    <t>Konečný</t>
  </si>
  <si>
    <t>Chudobová</t>
  </si>
  <si>
    <t>Trzosová</t>
  </si>
  <si>
    <t>Tichá</t>
  </si>
  <si>
    <t>Lichý</t>
  </si>
  <si>
    <t>Priemerná absencia na žiaka</t>
  </si>
  <si>
    <t>Bednarík</t>
  </si>
  <si>
    <t xml:space="preserve"> - doplniť poradové čísla od 1</t>
  </si>
  <si>
    <t xml:space="preserve"> - označiť mená žiakov neklasifikovaných podmieneným formátovaním</t>
  </si>
  <si>
    <t xml:space="preserve">Z tabuľky č.1 prekopírujte údaje 1.,2.,3. sektora (D15-F22) do pracovného hárku tab2. </t>
  </si>
  <si>
    <t>Pomocou funkcie IF vyplňte stĺpec B od B61 takto:</t>
  </si>
  <si>
    <t>1.Vytvorte Graf č.1 - čiarový:</t>
  </si>
  <si>
    <t>Prehľad absencie žiakov 4.A triedy za 1. polrok školského roku 2013/2014</t>
  </si>
  <si>
    <t>por, cislo</t>
  </si>
  <si>
    <t>Poznamka:  vo vzorci cez F4 fixacia len nazvu stlpca</t>
  </si>
  <si>
    <r>
      <t xml:space="preserve">   D17/</t>
    </r>
    <r>
      <rPr>
        <b/>
        <sz val="12"/>
        <color rgb="FFFF0000"/>
        <rFont val="MS Sans Serif"/>
      </rPr>
      <t>$C</t>
    </r>
    <r>
      <rPr>
        <b/>
        <sz val="12"/>
        <color rgb="FF00B050"/>
        <rFont val="MS Sans Serif"/>
        <charset val="238"/>
      </rPr>
      <t>17</t>
    </r>
  </si>
  <si>
    <t>Spolu v %</t>
  </si>
  <si>
    <t>Do bunky B37 vložte poznamku, v ktorej bude Vaše meno a priezvisko</t>
  </si>
  <si>
    <t xml:space="preserve">Hodnotu kopírovať, označiť v tabuľke všetky hodnoty, </t>
  </si>
  <si>
    <t>na označené hodnoty klik ravým tlačítkom myši a Prilepiť špeciálne- operácia sčítanie</t>
  </si>
  <si>
    <t>-ak je v D stĺpci 949 01 mesto je NITRA</t>
  </si>
  <si>
    <t>-ak je v D stĺpci 800 00 mesto je BRATISLAVA</t>
  </si>
  <si>
    <t>-ak je v D  917 00 mesto je TRNAVA, ak je v D 040 00mesto je KOŠICE</t>
  </si>
  <si>
    <r>
      <t xml:space="preserve"> - zoradiť údaje podľa mena abecedne - </t>
    </r>
    <r>
      <rPr>
        <b/>
        <sz val="12"/>
        <color rgb="FF00B050"/>
        <rFont val="Arial CE"/>
      </rPr>
      <t>označiť údaje od B12 po H33 a dať Zoradiť vzostupne</t>
    </r>
  </si>
  <si>
    <r>
      <t xml:space="preserve"> - zaradiť Bednaríka </t>
    </r>
    <r>
      <rPr>
        <b/>
        <sz val="12"/>
        <color rgb="FF00B050"/>
        <rFont val="Arial CE"/>
      </rPr>
      <t>- vložiť nový riadok za Adamovú a prekopírovať údaje pod tabuľkou</t>
    </r>
  </si>
  <si>
    <t xml:space="preserve">Celkový počet odučených hodin za 1. pol. š. r. 13/14 na 1 žiaka </t>
  </si>
  <si>
    <t>Vypocet podielu: =IF(I12&gt;30%,"neklasifikovaný","klasifikovaný")</t>
  </si>
  <si>
    <t>Podmienene  formatovanie neklasifikovanych studentov</t>
  </si>
  <si>
    <t>HOMEWORK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</si>
</sst>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3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2"/>
      <color rgb="FF00B050"/>
      <name val="Arial"/>
      <family val="2"/>
      <charset val="238"/>
    </font>
    <font>
      <b/>
      <sz val="12"/>
      <color rgb="FF00B050"/>
      <name val="MS Sans Serif"/>
      <charset val="238"/>
    </font>
    <font>
      <b/>
      <sz val="12"/>
      <color rgb="FFFF0000"/>
      <name val="MS Sans Serif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rgb="FF00B050"/>
      <name val="MS Sans Serif"/>
    </font>
    <font>
      <b/>
      <sz val="10"/>
      <color rgb="FF00B050"/>
      <name val="Arial CE"/>
      <family val="2"/>
      <charset val="238"/>
    </font>
    <font>
      <b/>
      <sz val="10"/>
      <color rgb="FFFF66FF"/>
      <name val="Arial CE"/>
      <family val="2"/>
      <charset val="238"/>
    </font>
    <font>
      <b/>
      <sz val="12"/>
      <color rgb="FF00B050"/>
      <name val="Arial CE"/>
    </font>
    <font>
      <sz val="14"/>
      <color rgb="FF00B050"/>
      <name val="Arial CE"/>
      <charset val="238"/>
    </font>
    <font>
      <sz val="12"/>
      <color rgb="FF00B050"/>
      <name val="Arial CE"/>
      <charset val="238"/>
    </font>
    <font>
      <b/>
      <sz val="14"/>
      <color theme="3" tint="0.39997558519241921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6" fillId="0" borderId="0" xfId="0" applyFont="1"/>
    <xf numFmtId="0" fontId="7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8" fillId="0" borderId="0" xfId="0" applyFont="1"/>
    <xf numFmtId="0" fontId="11" fillId="2" borderId="0" xfId="0" applyFont="1" applyFill="1"/>
    <xf numFmtId="0" fontId="12" fillId="0" borderId="0" xfId="0" applyFont="1"/>
    <xf numFmtId="0" fontId="8" fillId="0" borderId="1" xfId="0" applyFont="1" applyBorder="1"/>
    <xf numFmtId="0" fontId="13" fillId="0" borderId="2" xfId="0" applyFont="1" applyBorder="1"/>
    <xf numFmtId="9" fontId="6" fillId="0" borderId="3" xfId="3" applyFont="1" applyBorder="1"/>
    <xf numFmtId="9" fontId="6" fillId="0" borderId="4" xfId="3" applyFont="1" applyBorder="1"/>
    <xf numFmtId="0" fontId="13" fillId="0" borderId="5" xfId="0" applyFont="1" applyBorder="1"/>
    <xf numFmtId="9" fontId="6" fillId="0" borderId="6" xfId="3" applyFont="1" applyBorder="1"/>
    <xf numFmtId="9" fontId="6" fillId="0" borderId="7" xfId="3" applyFont="1" applyBorder="1"/>
    <xf numFmtId="0" fontId="0" fillId="0" borderId="0" xfId="0" applyAlignment="1">
      <alignment horizontal="center"/>
    </xf>
    <xf numFmtId="0" fontId="16" fillId="0" borderId="0" xfId="1"/>
    <xf numFmtId="0" fontId="19" fillId="0" borderId="0" xfId="1" applyFont="1"/>
    <xf numFmtId="0" fontId="16" fillId="0" borderId="0" xfId="1" applyAlignment="1">
      <alignment horizontal="left"/>
    </xf>
    <xf numFmtId="0" fontId="9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15" fillId="3" borderId="0" xfId="0" applyFont="1" applyFill="1"/>
    <xf numFmtId="0" fontId="10" fillId="3" borderId="0" xfId="0" applyFont="1" applyFill="1"/>
    <xf numFmtId="0" fontId="0" fillId="3" borderId="0" xfId="0" applyFill="1"/>
    <xf numFmtId="9" fontId="6" fillId="0" borderId="0" xfId="3" applyFont="1"/>
    <xf numFmtId="0" fontId="20" fillId="0" borderId="0" xfId="0" applyFont="1"/>
    <xf numFmtId="0" fontId="21" fillId="0" borderId="0" xfId="0" applyFont="1"/>
    <xf numFmtId="10" fontId="6" fillId="3" borderId="0" xfId="3" applyNumberFormat="1" applyFont="1" applyFill="1"/>
    <xf numFmtId="0" fontId="6" fillId="0" borderId="0" xfId="0" applyFont="1" applyAlignment="1">
      <alignment horizontal="center"/>
    </xf>
    <xf numFmtId="0" fontId="2" fillId="3" borderId="0" xfId="0" applyFont="1" applyFill="1"/>
    <xf numFmtId="0" fontId="25" fillId="0" borderId="0" xfId="0" applyFont="1"/>
    <xf numFmtId="0" fontId="3" fillId="3" borderId="0" xfId="0" quotePrefix="1" applyFont="1" applyFill="1" applyAlignment="1">
      <alignment horizontal="left"/>
    </xf>
    <xf numFmtId="0" fontId="4" fillId="3" borderId="0" xfId="0" applyFont="1" applyFill="1"/>
    <xf numFmtId="49" fontId="3" fillId="3" borderId="0" xfId="0" quotePrefix="1" applyNumberFormat="1" applyFont="1" applyFill="1" applyAlignment="1">
      <alignment horizontal="left"/>
    </xf>
    <xf numFmtId="49" fontId="26" fillId="3" borderId="0" xfId="0" quotePrefix="1" applyNumberFormat="1" applyFont="1" applyFill="1" applyAlignment="1">
      <alignment horizontal="left"/>
    </xf>
    <xf numFmtId="49" fontId="27" fillId="3" borderId="0" xfId="0" applyNumberFormat="1" applyFont="1" applyFill="1"/>
    <xf numFmtId="49" fontId="21" fillId="0" borderId="0" xfId="0" applyNumberFormat="1" applyFont="1" applyAlignment="1">
      <alignment horizontal="left"/>
    </xf>
    <xf numFmtId="0" fontId="17" fillId="3" borderId="0" xfId="1" applyFont="1" applyFill="1" applyAlignment="1">
      <alignment horizontal="left"/>
    </xf>
    <xf numFmtId="0" fontId="18" fillId="3" borderId="0" xfId="1" applyFont="1" applyFill="1" applyAlignment="1">
      <alignment horizontal="left"/>
    </xf>
    <xf numFmtId="0" fontId="16" fillId="3" borderId="0" xfId="1" applyFill="1"/>
    <xf numFmtId="0" fontId="16" fillId="3" borderId="0" xfId="1" applyFill="1" applyAlignment="1">
      <alignment horizontal="center"/>
    </xf>
    <xf numFmtId="0" fontId="19" fillId="0" borderId="0" xfId="1" applyFont="1" applyAlignment="1">
      <alignment wrapText="1"/>
    </xf>
    <xf numFmtId="10" fontId="16" fillId="3" borderId="0" xfId="3" applyNumberFormat="1" applyFont="1" applyFill="1"/>
    <xf numFmtId="2" fontId="16" fillId="3" borderId="0" xfId="1" applyNumberFormat="1" applyFill="1"/>
    <xf numFmtId="0" fontId="29" fillId="0" borderId="0" xfId="1" applyFont="1"/>
    <xf numFmtId="0" fontId="30" fillId="0" borderId="0" xfId="1" applyFont="1"/>
    <xf numFmtId="0" fontId="14" fillId="2" borderId="0" xfId="0" applyFont="1" applyFill="1"/>
    <xf numFmtId="1" fontId="2" fillId="3" borderId="0" xfId="0" applyNumberFormat="1" applyFont="1" applyFill="1"/>
    <xf numFmtId="10" fontId="6" fillId="3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16" fillId="0" borderId="0" xfId="1" applyAlignment="1">
      <alignment horizontal="center"/>
    </xf>
    <xf numFmtId="0" fontId="31" fillId="3" borderId="0" xfId="0" applyFont="1" applyFill="1" applyAlignment="1">
      <alignment horizontal="center"/>
    </xf>
  </cellXfs>
  <cellStyles count="4">
    <cellStyle name="Normálna" xfId="0" builtinId="0"/>
    <cellStyle name="normálne_maninfo2" xfId="1"/>
    <cellStyle name="normální_Vzorové složitější funkce" xfId="2"/>
    <cellStyle name="Percentá" xfId="3" builtinId="5"/>
  </cellStyles>
  <dxfs count="2">
    <dxf>
      <font>
        <color rgb="FFC0000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D62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Ekonomicky aktívne obyvateľstvo podľa sektorov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5398789437034657"/>
          <c:y val="0.14972484276729564"/>
          <c:w val="0.64501765576006298"/>
          <c:h val="0.6796646734016738"/>
        </c:manualLayout>
      </c:layout>
      <c:lineChart>
        <c:grouping val="standard"/>
        <c:varyColors val="0"/>
        <c:ser>
          <c:idx val="0"/>
          <c:order val="0"/>
          <c:tx>
            <c:v>1.sektor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"/>
              <c:pt idx="0">
                <c:v>Humenné</c:v>
              </c:pt>
              <c:pt idx="1">
                <c:v>Trebišov</c:v>
              </c:pt>
            </c:strLit>
          </c:cat>
          <c:val>
            <c:numLit>
              <c:formatCode>General</c:formatCode>
              <c:ptCount val="2"/>
              <c:pt idx="0">
                <c:v>13204</c:v>
              </c:pt>
              <c:pt idx="1">
                <c:v>12865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63-4476-AEB9-9985CCB63DE0}"/>
            </c:ext>
          </c:extLst>
        </c:ser>
        <c:ser>
          <c:idx val="1"/>
          <c:order val="1"/>
          <c:tx>
            <c:v>2.sektor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"/>
              <c:pt idx="0">
                <c:v>Humenné</c:v>
              </c:pt>
              <c:pt idx="1">
                <c:v>Trebišov</c:v>
              </c:pt>
            </c:strLit>
          </c:cat>
          <c:val>
            <c:numLit>
              <c:formatCode>General</c:formatCode>
              <c:ptCount val="2"/>
              <c:pt idx="0">
                <c:v>18702</c:v>
              </c:pt>
              <c:pt idx="1">
                <c:v>18803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63-4476-AEB9-9985CCB63DE0}"/>
            </c:ext>
          </c:extLst>
        </c:ser>
        <c:ser>
          <c:idx val="2"/>
          <c:order val="2"/>
          <c:tx>
            <c:v>3.sektor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Lit>
              <c:ptCount val="2"/>
              <c:pt idx="0">
                <c:v>Humenné</c:v>
              </c:pt>
              <c:pt idx="1">
                <c:v>Trebišov</c:v>
              </c:pt>
            </c:strLit>
          </c:cat>
          <c:val>
            <c:numLit>
              <c:formatCode>General</c:formatCode>
              <c:ptCount val="2"/>
              <c:pt idx="0">
                <c:v>20760</c:v>
              </c:pt>
              <c:pt idx="1">
                <c:v>18076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63-4476-AEB9-9985CCB6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269935"/>
        <c:axId val="681280751"/>
      </c:lineChart>
      <c:catAx>
        <c:axId val="681269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Okres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1280751"/>
        <c:crosses val="autoZero"/>
        <c:auto val="1"/>
        <c:lblAlgn val="ctr"/>
        <c:lblOffset val="100"/>
        <c:noMultiLvlLbl val="0"/>
      </c:catAx>
      <c:valAx>
        <c:axId val="68128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Počet obyvateľov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1269935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66FF"/>
                </a:solidFill>
                <a:latin typeface="+mn-lt"/>
                <a:ea typeface="+mn-ea"/>
                <a:cs typeface="+mn-cs"/>
              </a:defRPr>
            </a:pPr>
            <a:r>
              <a:rPr lang="sk-SK" b="1">
                <a:solidFill>
                  <a:srgbClr val="0066FF"/>
                </a:solidFill>
              </a:rPr>
              <a:t>Ekonomicky aktívne obyvateľstvo podľa sektorov</a:t>
            </a:r>
          </a:p>
        </c:rich>
      </c:tx>
      <c:layout/>
      <c:overlay val="0"/>
      <c:spPr>
        <a:noFill/>
        <a:ln w="190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66FF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4995233646641626"/>
          <c:y val="0.14972478951204354"/>
          <c:w val="0.64501765576006298"/>
          <c:h val="0.6796646734016738"/>
        </c:manualLayout>
      </c:layout>
      <c:lineChart>
        <c:grouping val="standard"/>
        <c:varyColors val="0"/>
        <c:ser>
          <c:idx val="0"/>
          <c:order val="0"/>
          <c:tx>
            <c:v>1.sektor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6013708032258754E-2"/>
                  <c:y val="6.837613884651852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B0-4E73-9B80-5573274E47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Lit>
              <c:ptCount val="2"/>
              <c:pt idx="0">
                <c:v>Humenné</c:v>
              </c:pt>
              <c:pt idx="1">
                <c:v>Trebišov</c:v>
              </c:pt>
            </c:strLit>
          </c:cat>
          <c:val>
            <c:numLit>
              <c:formatCode>General</c:formatCode>
              <c:ptCount val="2"/>
              <c:pt idx="0">
                <c:v>13204</c:v>
              </c:pt>
              <c:pt idx="1">
                <c:v>12865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B0-4E73-9B80-5573274E475B}"/>
            </c:ext>
          </c:extLst>
        </c:ser>
        <c:ser>
          <c:idx val="1"/>
          <c:order val="1"/>
          <c:tx>
            <c:v>2.sektor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3531744126496384"/>
                  <c:y val="0.1035661571715300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B0-4E73-9B80-5573274E47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B0-4E73-9B80-5573274E47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Lit>
              <c:ptCount val="2"/>
              <c:pt idx="0">
                <c:v>Humenné</c:v>
              </c:pt>
              <c:pt idx="1">
                <c:v>Trebišov</c:v>
              </c:pt>
            </c:strLit>
          </c:cat>
          <c:val>
            <c:numLit>
              <c:formatCode>General</c:formatCode>
              <c:ptCount val="2"/>
              <c:pt idx="0">
                <c:v>18702</c:v>
              </c:pt>
              <c:pt idx="1">
                <c:v>18803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1B0-4E73-9B80-5573274E475B}"/>
            </c:ext>
          </c:extLst>
        </c:ser>
        <c:ser>
          <c:idx val="2"/>
          <c:order val="2"/>
          <c:tx>
            <c:v>3.sektor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995951777214328E-2"/>
                  <c:y val="-5.965013535611713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Ellipse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5-F1B0-4E73-9B80-5573274E475B}"/>
                </c:ext>
              </c:extLst>
            </c:dLbl>
            <c:dLbl>
              <c:idx val="1"/>
              <c:layout>
                <c:manualLayout>
                  <c:x val="-0.14823200066093434"/>
                  <c:y val="-0.114992235918154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Ellipse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6-F1B0-4E73-9B80-5573274E47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Lit>
              <c:ptCount val="2"/>
              <c:pt idx="0">
                <c:v>Humenné</c:v>
              </c:pt>
              <c:pt idx="1">
                <c:v>Trebišov</c:v>
              </c:pt>
            </c:strLit>
          </c:cat>
          <c:val>
            <c:numLit>
              <c:formatCode>General</c:formatCode>
              <c:ptCount val="2"/>
              <c:pt idx="0">
                <c:v>20760</c:v>
              </c:pt>
              <c:pt idx="1">
                <c:v>18076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1B0-4E73-9B80-5573274E47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81269935"/>
        <c:axId val="681280751"/>
      </c:lineChart>
      <c:catAx>
        <c:axId val="681269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Okres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1280751"/>
        <c:crosses val="autoZero"/>
        <c:auto val="1"/>
        <c:lblAlgn val="ctr"/>
        <c:lblOffset val="100"/>
        <c:noMultiLvlLbl val="0"/>
      </c:catAx>
      <c:valAx>
        <c:axId val="68128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Počet obyvateľov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1269935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chemeClr val="tx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80">
      <a:fgClr>
        <a:schemeClr val="bg1">
          <a:lumMod val="95000"/>
        </a:schemeClr>
      </a:fgClr>
      <a:bgClr>
        <a:srgbClr val="00B050"/>
      </a:bgClr>
    </a:patt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Ekonomicky aktívne obyvateľstvo podľa sektorov v % -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Bratislava - mesto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Bratislava - mesto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E2F-43DA-9943-B477BA6A978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E2F-43DA-9943-B477BA6A978A}"/>
              </c:ext>
            </c:extLst>
          </c:dPt>
          <c:dPt>
            <c:idx val="2"/>
            <c:bubble3D val="0"/>
            <c:explosion val="25"/>
            <c:spPr>
              <a:solidFill>
                <a:schemeClr val="accent3"/>
              </a:solidFill>
              <a:ln w="57150">
                <a:solidFill>
                  <a:srgbClr val="FFFF00"/>
                </a:solidFill>
              </a:ln>
              <a:effectLst/>
              <a:sp3d contourW="57150">
                <a:contourClr>
                  <a:srgbClr val="FFFF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E2F-43DA-9943-B477BA6A97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E2F-43DA-9943-B477BA6A978A}"/>
              </c:ext>
            </c:extLst>
          </c:dPt>
          <c:dLbls>
            <c:dLbl>
              <c:idx val="0"/>
              <c:layout>
                <c:manualLayout>
                  <c:x val="2.1525215252152466E-2"/>
                  <c:y val="-4.2087542087542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2F-43DA-9943-B477BA6A978A}"/>
                </c:ext>
              </c:extLst>
            </c:dLbl>
            <c:dLbl>
              <c:idx val="1"/>
              <c:layout>
                <c:manualLayout>
                  <c:x val="6.1500736070352828E-2"/>
                  <c:y val="-3.7878787878787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4895448954487"/>
                      <c:h val="0.1050925925925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E2F-43DA-9943-B477BA6A978A}"/>
                </c:ext>
              </c:extLst>
            </c:dLbl>
            <c:dLbl>
              <c:idx val="3"/>
              <c:layout>
                <c:manualLayout>
                  <c:x val="-8.3025830258302583E-2"/>
                  <c:y val="-5.05050505050505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E2F-43DA-9943-B477BA6A97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1.sektor</c:v>
              </c:pt>
              <c:pt idx="1">
                <c:v>2.sektor</c:v>
              </c:pt>
              <c:pt idx="2">
                <c:v>3.sektor</c:v>
              </c:pt>
              <c:pt idx="3">
                <c:v>Bez</c:v>
              </c:pt>
            </c:strLit>
          </c:cat>
          <c:val>
            <c:numLit>
              <c:formatCode>General</c:formatCode>
              <c:ptCount val="4"/>
              <c:pt idx="0">
                <c:v>2.6896411266027952E-2</c:v>
              </c:pt>
              <c:pt idx="1">
                <c:v>0.26774637010887553</c:v>
              </c:pt>
              <c:pt idx="2">
                <c:v>0.61149345304265923</c:v>
              </c:pt>
              <c:pt idx="3">
                <c:v>9.386376558243735E-2</c:v>
              </c:pt>
            </c:numLit>
          </c:val>
          <c:extLst>
            <c:ext xmlns:c16="http://schemas.microsoft.com/office/drawing/2014/chart" uri="{C3380CC4-5D6E-409C-BE32-E72D297353CC}">
              <c16:uniqueId val="{00000008-0E2F-43DA-9943-B477BA6A97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15</xdr:col>
      <xdr:colOff>53340</xdr:colOff>
      <xdr:row>74</xdr:row>
      <xdr:rowOff>152400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BE8FD37-9CE4-4013-994F-A7DC6E1EA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062460"/>
          <a:ext cx="1078230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472440</xdr:colOff>
      <xdr:row>6</xdr:row>
      <xdr:rowOff>53340</xdr:rowOff>
    </xdr:from>
    <xdr:to>
      <xdr:col>11</xdr:col>
      <xdr:colOff>182880</xdr:colOff>
      <xdr:row>23</xdr:row>
      <xdr:rowOff>10378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E7AF56-3914-44D8-9A73-595C60B4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1028700"/>
          <a:ext cx="3124200" cy="268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8</xdr:row>
      <xdr:rowOff>95250</xdr:rowOff>
    </xdr:from>
    <xdr:to>
      <xdr:col>9</xdr:col>
      <xdr:colOff>200025</xdr:colOff>
      <xdr:row>8</xdr:row>
      <xdr:rowOff>104775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ShapeType="1"/>
        </xdr:cNvSpPr>
      </xdr:nvSpPr>
      <xdr:spPr bwMode="auto">
        <a:xfrm>
          <a:off x="3676650" y="1724025"/>
          <a:ext cx="2057400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38100</xdr:colOff>
      <xdr:row>16</xdr:row>
      <xdr:rowOff>114301</xdr:rowOff>
    </xdr:from>
    <xdr:to>
      <xdr:col>22</xdr:col>
      <xdr:colOff>499768</xdr:colOff>
      <xdr:row>25</xdr:row>
      <xdr:rowOff>45721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B4ECA1B-089C-4567-2D72-36657F0A6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4589"/>
        <a:stretch/>
      </xdr:blipFill>
      <xdr:spPr>
        <a:xfrm>
          <a:off x="7726680" y="3573781"/>
          <a:ext cx="7334908" cy="1440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144780</xdr:colOff>
      <xdr:row>35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CC8DDDD-2743-4E99-AE15-6A33463E7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16</xdr:col>
      <xdr:colOff>7620</xdr:colOff>
      <xdr:row>35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EE3655E-E26D-467A-8FEC-03AD10623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0.19512</cdr:x>
      <cdr:y>0.20471</cdr:y>
    </cdr:from>
    <cdr:to>
      <cdr:x>0.29573</cdr:x>
      <cdr:y>0.26118</cdr:y>
    </cdr:to>
    <cdr:cxnSp macro="">
      <cdr:nvCxnSpPr>
        <cdr:cNvPr id="7" name="Rovná spojovacia šípka 6">
          <a:extLst xmlns:a="http://schemas.openxmlformats.org/drawingml/2006/main">
            <a:ext uri="{FF2B5EF4-FFF2-40B4-BE49-F238E27FC236}">
              <a16:creationId xmlns:a16="http://schemas.microsoft.com/office/drawing/2014/main" id="{B194C0A5-8293-C5C3-BCA6-AB40D6CEA4BE}"/>
            </a:ext>
          </a:extLst>
        </cdr:cNvPr>
        <cdr:cNvCxnSpPr/>
      </cdr:nvCxnSpPr>
      <cdr:spPr>
        <a:xfrm xmlns:a="http://schemas.openxmlformats.org/drawingml/2006/main">
          <a:off x="975360" y="662940"/>
          <a:ext cx="502920" cy="182880"/>
        </a:xfrm>
        <a:prstGeom xmlns:a="http://schemas.openxmlformats.org/drawingml/2006/main" prst="straightConnector1">
          <a:avLst/>
        </a:prstGeom>
        <a:ln xmlns:a="http://schemas.openxmlformats.org/drawingml/2006/main" w="38100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0.14329</cdr:x>
      <cdr:y>0.14353</cdr:y>
    </cdr:from>
    <cdr:to>
      <cdr:x>0.3003</cdr:x>
      <cdr:y>0.22353</cdr:y>
    </cdr:to>
    <cdr:sp macro="" textlink="">
      <cdr:nvSpPr>
        <cdr:cNvPr id="8" name="BlokTextu 7">
          <a:extLst xmlns:a="http://schemas.openxmlformats.org/drawingml/2006/main">
            <a:ext uri="{FF2B5EF4-FFF2-40B4-BE49-F238E27FC236}">
              <a16:creationId xmlns:a16="http://schemas.microsoft.com/office/drawing/2014/main" id="{5425F1A2-3ADB-505D-31EF-6AF5A96A6AC0}"/>
            </a:ext>
          </a:extLst>
        </cdr:cNvPr>
        <cdr:cNvSpPr txBox="1"/>
      </cdr:nvSpPr>
      <cdr:spPr>
        <a:xfrm xmlns:a="http://schemas.openxmlformats.org/drawingml/2006/main">
          <a:off x="716280" y="464820"/>
          <a:ext cx="78486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rgbClr val="C00000"/>
              </a:solidFill>
            </a:rPr>
            <a:t>MAX</a:t>
          </a:r>
          <a:endParaRPr lang="sk-SK" sz="1100" b="1">
            <a:solidFill>
              <a:srgbClr val="C0000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160020</xdr:rowOff>
    </xdr:from>
    <xdr:to>
      <xdr:col>5</xdr:col>
      <xdr:colOff>594360</xdr:colOff>
      <xdr:row>37</xdr:row>
      <xdr:rowOff>160020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352BB81-EF74-44F0-9143-7CB06E59B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0.57934</cdr:x>
      <cdr:y>0.7298</cdr:y>
    </cdr:from>
    <cdr:to>
      <cdr:x>0.74723</cdr:x>
      <cdr:y>0.87374</cdr:y>
    </cdr:to>
    <cdr:cxnSp macro="">
      <cdr:nvCxnSpPr>
        <cdr:cNvPr id="3" name="Rovná spojovacia šípka 2">
          <a:extLst xmlns:a="http://schemas.openxmlformats.org/drawingml/2006/main">
            <a:ext uri="{FF2B5EF4-FFF2-40B4-BE49-F238E27FC236}">
              <a16:creationId xmlns:a16="http://schemas.microsoft.com/office/drawing/2014/main" id="{E4506126-6860-5F33-4455-4BA17E0E4816}"/>
            </a:ext>
          </a:extLst>
        </cdr:cNvPr>
        <cdr:cNvCxnSpPr/>
      </cdr:nvCxnSpPr>
      <cdr:spPr>
        <a:xfrm xmlns:a="http://schemas.openxmlformats.org/drawingml/2006/main" flipH="1" flipV="1">
          <a:off x="2392680" y="2202180"/>
          <a:ext cx="693420" cy="434340"/>
        </a:xfrm>
        <a:prstGeom xmlns:a="http://schemas.openxmlformats.org/drawingml/2006/main" prst="straightConnector1">
          <a:avLst/>
        </a:prstGeom>
        <a:ln xmlns:a="http://schemas.openxmlformats.org/drawingml/2006/main" w="34925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0.75092</cdr:x>
      <cdr:y>0.86616</cdr:y>
    </cdr:from>
    <cdr:to>
      <cdr:x>0.97048</cdr:x>
      <cdr:y>0.95202</cdr:y>
    </cdr:to>
    <cdr:sp macro="" textlink="">
      <cdr:nvSpPr>
        <cdr:cNvPr id="5" name="BlokTextu 4">
          <a:extLst xmlns:a="http://schemas.openxmlformats.org/drawingml/2006/main">
            <a:ext uri="{FF2B5EF4-FFF2-40B4-BE49-F238E27FC236}">
              <a16:creationId xmlns:a16="http://schemas.microsoft.com/office/drawing/2014/main" id="{BDC28DA2-245B-08A9-DBA2-1CAFE2C286D4}"/>
            </a:ext>
          </a:extLst>
        </cdr:cNvPr>
        <cdr:cNvSpPr txBox="1"/>
      </cdr:nvSpPr>
      <cdr:spPr>
        <a:xfrm xmlns:a="http://schemas.openxmlformats.org/drawingml/2006/main">
          <a:off x="3101340" y="2613660"/>
          <a:ext cx="90678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 b="1">
              <a:solidFill>
                <a:srgbClr val="00B050"/>
              </a:solidFill>
            </a:rPr>
            <a:t>Maximum</a:t>
          </a:r>
        </a:p>
      </cdr:txBody>
    </cdr:sp>
  </cdr:relSizeAnchor>
</c:userShape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A37" workbookViewId="0">
      <selection activeCell="K27" sqref="K27"/>
    </sheetView>
  </sheetViews>
  <sheetFormatPr defaultRowHeight="12.75" x14ac:dyDescent="0.2"/>
  <cols>
    <col min="2" max="2" width="18.140625" customWidth="1"/>
    <col min="3" max="3" width="11.28515625" customWidth="1"/>
    <col min="4" max="4" width="12" customWidth="1"/>
    <col min="5" max="5" width="12.140625" customWidth="1"/>
    <col min="6" max="6" width="10.28515625" customWidth="1"/>
    <col min="7" max="7" width="11.140625" customWidth="1"/>
    <col min="8" max="8" width="16.5703125" customWidth="1"/>
    <col min="12" max="12" width="11.5703125" customWidth="1"/>
  </cols>
  <sheetData>
    <row r="1" spans="1:8" x14ac:dyDescent="0.2">
      <c r="B1" s="25" t="s">
        <v>0</v>
      </c>
      <c r="C1" s="26"/>
      <c r="D1" s="26"/>
      <c r="E1" s="26"/>
      <c r="F1" s="26"/>
      <c r="G1" s="26"/>
      <c r="H1" s="27"/>
    </row>
    <row r="2" spans="1:8" x14ac:dyDescent="0.2">
      <c r="B2" s="27" t="s">
        <v>65</v>
      </c>
      <c r="C2" s="27"/>
      <c r="D2" s="27"/>
      <c r="E2" s="27"/>
      <c r="F2" s="27"/>
      <c r="G2" s="27"/>
      <c r="H2" s="27"/>
    </row>
    <row r="3" spans="1:8" x14ac:dyDescent="0.2">
      <c r="B3" s="27" t="s">
        <v>1</v>
      </c>
      <c r="C3" s="27"/>
      <c r="D3" s="27"/>
      <c r="E3" s="27"/>
      <c r="F3" s="27"/>
      <c r="G3" s="27"/>
      <c r="H3" s="27"/>
    </row>
    <row r="4" spans="1:8" x14ac:dyDescent="0.2">
      <c r="B4" s="27" t="s">
        <v>48</v>
      </c>
      <c r="C4" s="27"/>
      <c r="D4" s="27"/>
      <c r="E4" s="27"/>
      <c r="F4" s="27"/>
      <c r="G4" s="27"/>
      <c r="H4" s="27"/>
    </row>
    <row r="5" spans="1:8" x14ac:dyDescent="0.2">
      <c r="B5" s="27" t="s">
        <v>2</v>
      </c>
      <c r="C5" s="27"/>
      <c r="D5" s="27"/>
      <c r="E5" s="27"/>
      <c r="F5" s="27"/>
      <c r="G5" s="27"/>
      <c r="H5" s="27"/>
    </row>
    <row r="6" spans="1:8" x14ac:dyDescent="0.2">
      <c r="B6" s="28" t="s">
        <v>113</v>
      </c>
      <c r="C6" s="27"/>
      <c r="D6" s="27"/>
      <c r="E6" s="27"/>
      <c r="F6" s="27"/>
      <c r="G6" s="27"/>
      <c r="H6" s="27"/>
    </row>
    <row r="7" spans="1:8" x14ac:dyDescent="0.2">
      <c r="B7" s="27" t="s">
        <v>105</v>
      </c>
      <c r="C7" s="26"/>
      <c r="D7" s="26"/>
      <c r="E7" s="26"/>
      <c r="F7" s="26"/>
      <c r="G7" s="26"/>
      <c r="H7" s="27"/>
    </row>
    <row r="8" spans="1:8" x14ac:dyDescent="0.2">
      <c r="B8" s="26"/>
      <c r="C8" s="29" t="s">
        <v>47</v>
      </c>
      <c r="D8" s="29"/>
      <c r="E8" s="29"/>
      <c r="F8" s="26"/>
      <c r="G8" s="26"/>
      <c r="H8" s="27"/>
    </row>
    <row r="9" spans="1:8" x14ac:dyDescent="0.2">
      <c r="C9" s="7"/>
      <c r="D9" s="7"/>
      <c r="E9" s="7"/>
      <c r="F9" s="7"/>
      <c r="G9" s="7"/>
      <c r="H9" s="7"/>
    </row>
    <row r="10" spans="1:8" x14ac:dyDescent="0.2">
      <c r="B10" s="7"/>
      <c r="C10" s="7"/>
      <c r="D10" s="7"/>
      <c r="E10" s="7"/>
      <c r="F10" s="7"/>
      <c r="G10" s="7"/>
      <c r="H10" s="7"/>
    </row>
    <row r="11" spans="1:8" ht="14.25" customHeight="1" x14ac:dyDescent="0.2">
      <c r="B11" s="7" t="s">
        <v>3</v>
      </c>
      <c r="C11" s="7"/>
      <c r="D11" s="7"/>
      <c r="E11" s="7"/>
      <c r="F11" s="7"/>
      <c r="G11" s="7"/>
      <c r="H11" s="7"/>
    </row>
    <row r="12" spans="1:8" ht="14.25" customHeight="1" x14ac:dyDescent="0.2">
      <c r="B12" s="7"/>
      <c r="C12" s="7"/>
      <c r="D12" s="7" t="s">
        <v>21</v>
      </c>
      <c r="E12" s="7"/>
      <c r="F12" s="7"/>
      <c r="G12" s="7"/>
      <c r="H12" s="7"/>
    </row>
    <row r="13" spans="1:8" x14ac:dyDescent="0.2">
      <c r="B13" s="7"/>
      <c r="C13" s="7"/>
      <c r="D13" s="7"/>
      <c r="E13" s="7"/>
      <c r="F13" s="7"/>
      <c r="G13" s="7"/>
      <c r="H13" s="7"/>
    </row>
    <row r="14" spans="1:8" x14ac:dyDescent="0.2">
      <c r="B14" s="7"/>
      <c r="C14" s="7"/>
      <c r="D14" s="7"/>
      <c r="E14" s="7"/>
      <c r="F14" s="7"/>
      <c r="G14" s="7"/>
      <c r="H14" s="7"/>
    </row>
    <row r="15" spans="1:8" x14ac:dyDescent="0.2">
      <c r="A15" t="s">
        <v>109</v>
      </c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  <c r="G15" s="7" t="s">
        <v>9</v>
      </c>
      <c r="H15" s="7"/>
    </row>
    <row r="16" spans="1:8" x14ac:dyDescent="0.2">
      <c r="B16" s="7"/>
      <c r="C16" s="7"/>
      <c r="D16" s="7"/>
      <c r="E16" s="7"/>
      <c r="F16" s="7"/>
      <c r="G16" s="7"/>
      <c r="H16" s="7"/>
    </row>
    <row r="17" spans="1:8" x14ac:dyDescent="0.2">
      <c r="A17">
        <v>1100</v>
      </c>
      <c r="B17" s="7" t="s">
        <v>57</v>
      </c>
      <c r="C17">
        <v>91764</v>
      </c>
      <c r="D17" s="7">
        <v>9052</v>
      </c>
      <c r="E17">
        <v>40418</v>
      </c>
      <c r="F17">
        <v>39170</v>
      </c>
      <c r="G17" s="26">
        <f>C17-D17-E17-F17</f>
        <v>3124</v>
      </c>
      <c r="H17" s="7"/>
    </row>
    <row r="18" spans="1:8" x14ac:dyDescent="0.2">
      <c r="A18">
        <v>1200</v>
      </c>
      <c r="B18" s="2" t="s">
        <v>49</v>
      </c>
      <c r="C18">
        <v>59310</v>
      </c>
      <c r="D18" s="2">
        <v>5261</v>
      </c>
      <c r="E18">
        <v>32254</v>
      </c>
      <c r="F18">
        <v>19836</v>
      </c>
      <c r="G18" s="26">
        <f t="shared" ref="G18:G28" si="0">C18-D18-E18-F18</f>
        <v>1959</v>
      </c>
      <c r="H18" s="2"/>
    </row>
    <row r="19" spans="1:8" x14ac:dyDescent="0.2">
      <c r="A19">
        <v>1300</v>
      </c>
      <c r="B19" s="2" t="s">
        <v>50</v>
      </c>
      <c r="C19">
        <v>57150</v>
      </c>
      <c r="D19" s="2">
        <v>10761</v>
      </c>
      <c r="E19">
        <v>28915</v>
      </c>
      <c r="F19">
        <v>16630</v>
      </c>
      <c r="G19" s="26">
        <f t="shared" si="0"/>
        <v>844</v>
      </c>
      <c r="H19" s="2"/>
    </row>
    <row r="20" spans="1:8" x14ac:dyDescent="0.2">
      <c r="A20">
        <v>1400</v>
      </c>
      <c r="B20" s="2" t="s">
        <v>51</v>
      </c>
      <c r="C20">
        <v>65961</v>
      </c>
      <c r="D20" s="2">
        <v>9155</v>
      </c>
      <c r="E20">
        <v>30360</v>
      </c>
      <c r="F20">
        <v>25955</v>
      </c>
      <c r="G20" s="26">
        <f t="shared" si="0"/>
        <v>491</v>
      </c>
      <c r="H20" s="2"/>
    </row>
    <row r="21" spans="1:8" x14ac:dyDescent="0.2">
      <c r="A21">
        <v>1500</v>
      </c>
      <c r="B21" s="2" t="s">
        <v>12</v>
      </c>
      <c r="C21">
        <v>57594</v>
      </c>
      <c r="D21" s="2">
        <v>5617</v>
      </c>
      <c r="E21">
        <v>26731</v>
      </c>
      <c r="F21">
        <v>24489</v>
      </c>
      <c r="G21" s="26">
        <f t="shared" si="0"/>
        <v>757</v>
      </c>
      <c r="H21" s="2"/>
    </row>
    <row r="22" spans="1:8" x14ac:dyDescent="0.2">
      <c r="A22">
        <v>1600</v>
      </c>
      <c r="B22" s="2" t="s">
        <v>13</v>
      </c>
      <c r="C22">
        <v>75047</v>
      </c>
      <c r="D22" s="2">
        <v>9904</v>
      </c>
      <c r="E22">
        <v>30353</v>
      </c>
      <c r="F22">
        <v>32631</v>
      </c>
      <c r="G22" s="26">
        <f t="shared" si="0"/>
        <v>2159</v>
      </c>
      <c r="H22" s="2"/>
    </row>
    <row r="23" spans="1:8" x14ac:dyDescent="0.2">
      <c r="A23">
        <v>1700</v>
      </c>
      <c r="B23" s="2" t="s">
        <v>14</v>
      </c>
      <c r="C23">
        <v>67712</v>
      </c>
      <c r="D23" s="2">
        <v>6413</v>
      </c>
      <c r="E23">
        <v>38379</v>
      </c>
      <c r="F23">
        <v>21619</v>
      </c>
      <c r="G23" s="26">
        <f t="shared" si="0"/>
        <v>1301</v>
      </c>
      <c r="H23" s="2"/>
    </row>
    <row r="24" spans="1:8" x14ac:dyDescent="0.2">
      <c r="A24">
        <v>1800</v>
      </c>
      <c r="B24" s="2" t="s">
        <v>56</v>
      </c>
      <c r="C24">
        <v>20428</v>
      </c>
      <c r="D24" s="2">
        <v>5998</v>
      </c>
      <c r="E24">
        <v>6597</v>
      </c>
      <c r="F24">
        <v>7515</v>
      </c>
      <c r="G24" s="26">
        <f t="shared" si="0"/>
        <v>318</v>
      </c>
      <c r="H24" s="2"/>
    </row>
    <row r="25" spans="1:8" x14ac:dyDescent="0.2">
      <c r="A25">
        <v>1900</v>
      </c>
      <c r="B25" s="2" t="s">
        <v>52</v>
      </c>
      <c r="C25">
        <v>21625</v>
      </c>
      <c r="D25" s="2">
        <v>7177</v>
      </c>
      <c r="E25">
        <v>6943</v>
      </c>
      <c r="F25">
        <v>6802</v>
      </c>
      <c r="G25" s="26">
        <f t="shared" si="0"/>
        <v>703</v>
      </c>
      <c r="H25" s="2"/>
    </row>
    <row r="26" spans="1:8" x14ac:dyDescent="0.2">
      <c r="A26">
        <v>2000</v>
      </c>
      <c r="B26" s="2" t="s">
        <v>15</v>
      </c>
      <c r="C26">
        <v>61090</v>
      </c>
      <c r="D26" s="2">
        <v>10415</v>
      </c>
      <c r="E26">
        <v>23312</v>
      </c>
      <c r="F26">
        <v>24871</v>
      </c>
      <c r="G26" s="26">
        <f t="shared" si="0"/>
        <v>2492</v>
      </c>
      <c r="H26" s="2"/>
    </row>
    <row r="27" spans="1:8" x14ac:dyDescent="0.2">
      <c r="A27">
        <v>2100</v>
      </c>
      <c r="B27" s="2" t="s">
        <v>53</v>
      </c>
      <c r="C27">
        <v>44922</v>
      </c>
      <c r="D27" s="2">
        <v>5028</v>
      </c>
      <c r="E27">
        <v>23120</v>
      </c>
      <c r="F27">
        <v>15405</v>
      </c>
      <c r="G27" s="26">
        <f t="shared" si="0"/>
        <v>1369</v>
      </c>
      <c r="H27" s="2"/>
    </row>
    <row r="28" spans="1:8" ht="12.75" customHeight="1" x14ac:dyDescent="0.2">
      <c r="A28">
        <v>2200</v>
      </c>
      <c r="B28" s="2" t="s">
        <v>54</v>
      </c>
      <c r="C28">
        <v>90921</v>
      </c>
      <c r="D28" s="2">
        <v>7497</v>
      </c>
      <c r="E28">
        <v>44760</v>
      </c>
      <c r="F28">
        <v>36366</v>
      </c>
      <c r="G28" s="26">
        <f t="shared" si="0"/>
        <v>2298</v>
      </c>
      <c r="H28" s="2"/>
    </row>
    <row r="29" spans="1:8" ht="12.75" customHeight="1" x14ac:dyDescent="0.2">
      <c r="B29" s="2"/>
      <c r="C29" s="2"/>
      <c r="D29" s="2"/>
      <c r="E29" s="2"/>
      <c r="F29" s="2"/>
      <c r="G29" s="2"/>
      <c r="H29" s="2"/>
    </row>
    <row r="30" spans="1:8" ht="12.75" customHeight="1" x14ac:dyDescent="0.2">
      <c r="B30" s="2" t="s">
        <v>16</v>
      </c>
      <c r="C30" s="36">
        <f>SUM(C17:C28)</f>
        <v>713524</v>
      </c>
      <c r="D30" s="36">
        <f t="shared" ref="D30:G30" si="1">SUM(D17:D28)</f>
        <v>92278</v>
      </c>
      <c r="E30" s="36">
        <f t="shared" si="1"/>
        <v>332142</v>
      </c>
      <c r="F30" s="36">
        <f t="shared" si="1"/>
        <v>271289</v>
      </c>
      <c r="G30" s="36">
        <f t="shared" si="1"/>
        <v>17815</v>
      </c>
      <c r="H30" s="56" t="s">
        <v>18</v>
      </c>
    </row>
    <row r="31" spans="1:8" ht="12.75" customHeight="1" x14ac:dyDescent="0.2">
      <c r="B31" s="2" t="s">
        <v>17</v>
      </c>
      <c r="C31" s="54">
        <f>AVERAGE(C17:C28)</f>
        <v>59460.333333333336</v>
      </c>
      <c r="D31" s="54">
        <f t="shared" ref="D31:G31" si="2">AVERAGE(D17:D28)</f>
        <v>7689.833333333333</v>
      </c>
      <c r="E31" s="54">
        <f t="shared" si="2"/>
        <v>27678.5</v>
      </c>
      <c r="F31" s="54">
        <f t="shared" si="2"/>
        <v>22607.416666666668</v>
      </c>
      <c r="G31" s="54">
        <f t="shared" si="2"/>
        <v>1484.5833333333333</v>
      </c>
      <c r="H31" s="56"/>
    </row>
    <row r="32" spans="1:8" ht="12.75" customHeight="1" x14ac:dyDescent="0.2">
      <c r="B32" s="2"/>
      <c r="C32" s="2"/>
      <c r="D32" s="2"/>
      <c r="E32" s="2"/>
      <c r="F32" s="2"/>
      <c r="G32" s="2"/>
      <c r="H32" s="2"/>
    </row>
    <row r="33" spans="2:15" ht="12.75" customHeight="1" x14ac:dyDescent="0.2">
      <c r="B33" s="2"/>
      <c r="C33" s="2"/>
      <c r="D33" s="2"/>
      <c r="E33" s="2"/>
      <c r="F33" s="2"/>
      <c r="G33" s="2"/>
      <c r="H33" s="2"/>
    </row>
    <row r="34" spans="2:15" x14ac:dyDescent="0.2">
      <c r="B34" s="7"/>
      <c r="C34" s="7"/>
      <c r="D34" s="7"/>
      <c r="E34" s="7"/>
      <c r="F34" s="7"/>
      <c r="G34" s="7"/>
      <c r="H34" s="7"/>
    </row>
    <row r="35" spans="2:15" x14ac:dyDescent="0.2">
      <c r="B35" s="8" t="s">
        <v>63</v>
      </c>
      <c r="C35" s="9"/>
      <c r="D35" s="9"/>
      <c r="E35" s="10"/>
      <c r="F35" s="10"/>
      <c r="G35" s="10"/>
      <c r="H35" s="9"/>
    </row>
    <row r="36" spans="2:15" x14ac:dyDescent="0.2">
      <c r="B36" s="11" t="s">
        <v>19</v>
      </c>
      <c r="C36" s="7"/>
      <c r="D36" s="7"/>
      <c r="E36" s="7"/>
      <c r="F36" s="7"/>
      <c r="G36" s="11"/>
      <c r="H36" s="7"/>
    </row>
    <row r="37" spans="2:15" x14ac:dyDescent="0.2">
      <c r="B37" s="7"/>
      <c r="C37" s="7" t="s">
        <v>20</v>
      </c>
      <c r="D37" s="7"/>
      <c r="E37" s="7"/>
      <c r="F37" s="7"/>
      <c r="G37" s="7"/>
      <c r="H37" s="7"/>
      <c r="I37" s="7"/>
    </row>
    <row r="38" spans="2:15" x14ac:dyDescent="0.2">
      <c r="B38" s="7"/>
      <c r="C38" s="7"/>
      <c r="D38" s="7"/>
      <c r="E38" s="7"/>
      <c r="F38" s="7"/>
      <c r="G38" s="11"/>
      <c r="H38" s="7"/>
      <c r="I38" s="7"/>
    </row>
    <row r="39" spans="2:15" x14ac:dyDescent="0.2">
      <c r="B39" s="7" t="s">
        <v>4</v>
      </c>
      <c r="C39" s="7" t="s">
        <v>6</v>
      </c>
      <c r="D39" s="7" t="s">
        <v>7</v>
      </c>
      <c r="E39" s="7" t="s">
        <v>8</v>
      </c>
      <c r="F39" s="7" t="s">
        <v>9</v>
      </c>
      <c r="G39" s="35" t="s">
        <v>112</v>
      </c>
      <c r="H39" s="7"/>
      <c r="I39" s="7"/>
    </row>
    <row r="40" spans="2:15" ht="15.75" x14ac:dyDescent="0.25">
      <c r="B40" s="7" t="s">
        <v>57</v>
      </c>
      <c r="C40" s="34">
        <f>D17/$C17</f>
        <v>9.8644348546270869E-2</v>
      </c>
      <c r="D40" s="34">
        <f>E17/C17</f>
        <v>0.44045595222527351</v>
      </c>
      <c r="E40" s="34">
        <f>F17/C17</f>
        <v>0.42685584760908418</v>
      </c>
      <c r="F40" s="34">
        <f>G17/C17</f>
        <v>3.4043851619371429E-2</v>
      </c>
      <c r="G40" s="55">
        <f>SUM(C40:F40)</f>
        <v>0.99999999999999989</v>
      </c>
      <c r="H40" s="31"/>
      <c r="I40" s="32" t="s">
        <v>110</v>
      </c>
      <c r="K40" s="33"/>
      <c r="L40" s="33"/>
      <c r="M40" s="33"/>
      <c r="N40" s="33"/>
      <c r="O40" s="43" t="s">
        <v>111</v>
      </c>
    </row>
    <row r="41" spans="2:15" x14ac:dyDescent="0.2">
      <c r="B41" s="2" t="s">
        <v>49</v>
      </c>
      <c r="C41" s="34">
        <f>D18/$C18</f>
        <v>8.8703422694317996E-2</v>
      </c>
      <c r="D41" s="34">
        <f t="shared" ref="D41:F41" si="3">E18/$C18</f>
        <v>0.54382060360816054</v>
      </c>
      <c r="E41" s="34">
        <f t="shared" si="3"/>
        <v>0.33444613050075872</v>
      </c>
      <c r="F41" s="34">
        <f t="shared" si="3"/>
        <v>3.3029843196762769E-2</v>
      </c>
      <c r="G41" s="55">
        <f t="shared" ref="G41:G51" si="4">SUM(C41:F41)</f>
        <v>0.99999999999999989</v>
      </c>
      <c r="H41" s="31"/>
      <c r="I41" s="7"/>
    </row>
    <row r="42" spans="2:15" ht="12.75" customHeight="1" x14ac:dyDescent="0.2">
      <c r="B42" s="2" t="s">
        <v>50</v>
      </c>
      <c r="C42" s="34">
        <f>D19/$C19</f>
        <v>0.18829396325459319</v>
      </c>
      <c r="D42" s="34">
        <f t="shared" ref="D42:F42" si="5">E19/$C19</f>
        <v>0.50594925634295718</v>
      </c>
      <c r="E42" s="34">
        <f t="shared" si="5"/>
        <v>0.29098862642169726</v>
      </c>
      <c r="F42" s="34">
        <f t="shared" si="5"/>
        <v>1.4768153980752406E-2</v>
      </c>
      <c r="G42" s="55">
        <f t="shared" si="4"/>
        <v>0.99999999999999989</v>
      </c>
      <c r="H42" s="31"/>
      <c r="I42" s="7"/>
    </row>
    <row r="43" spans="2:15" x14ac:dyDescent="0.2">
      <c r="B43" s="2" t="s">
        <v>51</v>
      </c>
      <c r="C43" s="34">
        <f t="shared" ref="C43:F51" si="6">D20/$C20</f>
        <v>0.13879413592880641</v>
      </c>
      <c r="D43" s="34">
        <f t="shared" si="6"/>
        <v>0.46027197889662075</v>
      </c>
      <c r="E43" s="34">
        <f t="shared" si="6"/>
        <v>0.39349009263049378</v>
      </c>
      <c r="F43" s="34">
        <f t="shared" si="6"/>
        <v>7.4437925440790772E-3</v>
      </c>
      <c r="G43" s="55">
        <f t="shared" si="4"/>
        <v>1</v>
      </c>
      <c r="H43" s="31"/>
      <c r="I43" s="7"/>
    </row>
    <row r="44" spans="2:15" x14ac:dyDescent="0.2">
      <c r="B44" s="2" t="s">
        <v>12</v>
      </c>
      <c r="C44" s="34">
        <f t="shared" si="6"/>
        <v>9.7527520227801506E-2</v>
      </c>
      <c r="D44" s="34">
        <f t="shared" si="6"/>
        <v>0.46412820779942354</v>
      </c>
      <c r="E44" s="34">
        <f t="shared" si="6"/>
        <v>0.42520054172309618</v>
      </c>
      <c r="F44" s="34">
        <f t="shared" si="6"/>
        <v>1.3143730249678786E-2</v>
      </c>
      <c r="G44" s="55">
        <f t="shared" si="4"/>
        <v>1</v>
      </c>
      <c r="H44" s="31"/>
      <c r="I44" s="7"/>
    </row>
    <row r="45" spans="2:15" x14ac:dyDescent="0.2">
      <c r="B45" s="2" t="s">
        <v>13</v>
      </c>
      <c r="C45" s="34">
        <f t="shared" si="6"/>
        <v>0.13197063173744453</v>
      </c>
      <c r="D45" s="34">
        <f t="shared" si="6"/>
        <v>0.40445320932215811</v>
      </c>
      <c r="E45" s="34">
        <f t="shared" si="6"/>
        <v>0.43480752062041123</v>
      </c>
      <c r="F45" s="34">
        <f t="shared" si="6"/>
        <v>2.8768638319986141E-2</v>
      </c>
      <c r="G45" s="55">
        <f t="shared" si="4"/>
        <v>1</v>
      </c>
      <c r="H45" s="31"/>
      <c r="I45" s="7"/>
    </row>
    <row r="46" spans="2:15" x14ac:dyDescent="0.2">
      <c r="B46" s="2" t="s">
        <v>14</v>
      </c>
      <c r="C46" s="34">
        <f t="shared" si="6"/>
        <v>9.4709948015122877E-2</v>
      </c>
      <c r="D46" s="34">
        <f t="shared" si="6"/>
        <v>0.56679761342155011</v>
      </c>
      <c r="E46" s="34">
        <f t="shared" si="6"/>
        <v>0.31927870982986767</v>
      </c>
      <c r="F46" s="34">
        <f t="shared" si="6"/>
        <v>1.9213728733459359E-2</v>
      </c>
      <c r="G46" s="55">
        <f t="shared" si="4"/>
        <v>1</v>
      </c>
      <c r="H46" s="31"/>
      <c r="I46" s="7"/>
    </row>
    <row r="47" spans="2:15" x14ac:dyDescent="0.2">
      <c r="B47" s="2" t="s">
        <v>56</v>
      </c>
      <c r="C47" s="34">
        <f t="shared" si="6"/>
        <v>0.29361660466027023</v>
      </c>
      <c r="D47" s="34">
        <f t="shared" si="6"/>
        <v>0.32293910319169766</v>
      </c>
      <c r="E47" s="34">
        <f t="shared" si="6"/>
        <v>0.36787742314470334</v>
      </c>
      <c r="F47" s="34">
        <f t="shared" si="6"/>
        <v>1.5566869003328765E-2</v>
      </c>
      <c r="G47" s="55">
        <f t="shared" si="4"/>
        <v>1</v>
      </c>
      <c r="H47" s="31"/>
      <c r="I47" s="7"/>
    </row>
    <row r="48" spans="2:15" x14ac:dyDescent="0.2">
      <c r="B48" s="2" t="s">
        <v>52</v>
      </c>
      <c r="C48" s="34">
        <f t="shared" si="6"/>
        <v>0.3318843930635838</v>
      </c>
      <c r="D48" s="34">
        <f t="shared" si="6"/>
        <v>0.32106358381502892</v>
      </c>
      <c r="E48" s="34">
        <f t="shared" si="6"/>
        <v>0.31454335260115607</v>
      </c>
      <c r="F48" s="34">
        <f t="shared" si="6"/>
        <v>3.2508670520231216E-2</v>
      </c>
      <c r="G48" s="55">
        <f t="shared" si="4"/>
        <v>1</v>
      </c>
      <c r="H48" s="31"/>
      <c r="I48" s="7"/>
    </row>
    <row r="49" spans="2:11" x14ac:dyDescent="0.2">
      <c r="B49" s="2" t="s">
        <v>15</v>
      </c>
      <c r="C49" s="34">
        <f t="shared" si="6"/>
        <v>0.17048616794892782</v>
      </c>
      <c r="D49" s="34">
        <f t="shared" si="6"/>
        <v>0.38160091668030777</v>
      </c>
      <c r="E49" s="34">
        <f t="shared" si="6"/>
        <v>0.40712064167621542</v>
      </c>
      <c r="F49" s="34">
        <f t="shared" si="6"/>
        <v>4.0792273694549026E-2</v>
      </c>
      <c r="G49" s="55">
        <f t="shared" si="4"/>
        <v>1</v>
      </c>
      <c r="H49" s="31"/>
      <c r="I49" s="7"/>
    </row>
    <row r="50" spans="2:11" x14ac:dyDescent="0.2">
      <c r="B50" s="2" t="s">
        <v>53</v>
      </c>
      <c r="C50" s="34">
        <f t="shared" si="6"/>
        <v>0.11192734072392146</v>
      </c>
      <c r="D50" s="34">
        <f t="shared" si="6"/>
        <v>0.51466987222296423</v>
      </c>
      <c r="E50" s="34">
        <f t="shared" si="6"/>
        <v>0.34292774141845866</v>
      </c>
      <c r="F50" s="34">
        <f t="shared" si="6"/>
        <v>3.0475045634655626E-2</v>
      </c>
      <c r="G50" s="55">
        <f t="shared" si="4"/>
        <v>1</v>
      </c>
      <c r="H50" s="31"/>
      <c r="I50" s="7"/>
    </row>
    <row r="51" spans="2:11" x14ac:dyDescent="0.2">
      <c r="B51" s="2" t="s">
        <v>54</v>
      </c>
      <c r="C51" s="34">
        <f t="shared" si="6"/>
        <v>8.2456198238030812E-2</v>
      </c>
      <c r="D51" s="34">
        <f t="shared" si="6"/>
        <v>0.49229550928828325</v>
      </c>
      <c r="E51" s="34">
        <f t="shared" si="6"/>
        <v>0.39997360345794702</v>
      </c>
      <c r="F51" s="34">
        <f t="shared" si="6"/>
        <v>2.5274689015738937E-2</v>
      </c>
      <c r="G51" s="55">
        <f t="shared" si="4"/>
        <v>1</v>
      </c>
      <c r="H51" s="31"/>
      <c r="I51" s="7"/>
    </row>
    <row r="52" spans="2:11" x14ac:dyDescent="0.2">
      <c r="B52" s="7"/>
      <c r="C52" s="7"/>
      <c r="D52" s="7"/>
      <c r="E52" s="7"/>
      <c r="F52" s="7"/>
      <c r="G52" s="7"/>
      <c r="H52" s="7"/>
      <c r="I52" s="7"/>
    </row>
    <row r="53" spans="2:11" x14ac:dyDescent="0.2">
      <c r="B53" s="7"/>
      <c r="C53" s="7"/>
      <c r="D53" s="7"/>
      <c r="E53" s="7"/>
      <c r="F53" s="7"/>
      <c r="G53" s="7"/>
      <c r="H53" s="7"/>
      <c r="I53" s="7"/>
    </row>
    <row r="54" spans="2:11" x14ac:dyDescent="0.2">
      <c r="B54" s="7"/>
      <c r="C54" s="7"/>
      <c r="D54" s="7"/>
      <c r="E54" s="7"/>
      <c r="F54" s="7"/>
      <c r="G54" s="7"/>
      <c r="H54" s="7"/>
    </row>
    <row r="55" spans="2:11" x14ac:dyDescent="0.2">
      <c r="B55" s="38" t="s">
        <v>106</v>
      </c>
      <c r="C55" s="39"/>
      <c r="D55" s="39"/>
      <c r="E55" s="39"/>
      <c r="F55" s="39"/>
      <c r="G55" s="39"/>
      <c r="H55" s="39"/>
    </row>
    <row r="56" spans="2:11" x14ac:dyDescent="0.2">
      <c r="B56" s="40" t="s">
        <v>116</v>
      </c>
      <c r="C56" s="39"/>
      <c r="D56" s="39"/>
      <c r="E56" s="39"/>
      <c r="F56" s="39"/>
      <c r="G56" s="39"/>
      <c r="H56" s="39"/>
    </row>
    <row r="57" spans="2:11" x14ac:dyDescent="0.2">
      <c r="B57" s="41" t="s">
        <v>117</v>
      </c>
      <c r="C57" s="39"/>
      <c r="D57" s="39"/>
      <c r="E57" s="39"/>
      <c r="F57" s="39"/>
      <c r="G57" s="39"/>
      <c r="H57" s="39"/>
    </row>
    <row r="58" spans="2:11" x14ac:dyDescent="0.2">
      <c r="B58" s="42" t="s">
        <v>118</v>
      </c>
      <c r="C58" s="39"/>
      <c r="D58" s="39"/>
      <c r="E58" s="39"/>
      <c r="F58" s="39"/>
      <c r="G58" s="39"/>
      <c r="H58" s="39"/>
    </row>
    <row r="59" spans="2:11" x14ac:dyDescent="0.2">
      <c r="B59" s="6"/>
      <c r="C59" s="6"/>
      <c r="D59" s="6" t="s">
        <v>44</v>
      </c>
      <c r="E59" s="6"/>
      <c r="F59" s="6"/>
      <c r="G59" s="6"/>
      <c r="H59" s="6"/>
    </row>
    <row r="60" spans="2:11" x14ac:dyDescent="0.2">
      <c r="B60" s="6"/>
      <c r="C60" s="6"/>
      <c r="D60" s="6" t="s">
        <v>44</v>
      </c>
      <c r="E60" s="6"/>
      <c r="F60" s="6"/>
      <c r="G60" s="6"/>
      <c r="H60" s="6"/>
      <c r="I60" s="6"/>
      <c r="J60" s="6"/>
      <c r="K60" s="6"/>
    </row>
    <row r="61" spans="2:11" x14ac:dyDescent="0.2">
      <c r="B61" s="6"/>
      <c r="C61" s="6"/>
      <c r="D61" s="6" t="s">
        <v>45</v>
      </c>
      <c r="E61" s="6"/>
      <c r="F61" s="6"/>
      <c r="G61" s="6"/>
      <c r="H61" s="6"/>
      <c r="I61" s="6"/>
      <c r="J61" s="6"/>
      <c r="K61" s="6"/>
    </row>
    <row r="62" spans="2:11" x14ac:dyDescent="0.2">
      <c r="B62" s="6"/>
      <c r="C62" s="6"/>
      <c r="D62" s="6" t="s">
        <v>46</v>
      </c>
      <c r="E62" s="6"/>
      <c r="F62" s="6"/>
      <c r="G62" s="6"/>
      <c r="H62" s="6"/>
      <c r="I62" s="6"/>
      <c r="J62" s="6"/>
      <c r="K62" s="6"/>
    </row>
    <row r="63" spans="2:11" x14ac:dyDescent="0.2">
      <c r="B63" s="6"/>
      <c r="C63" s="6"/>
      <c r="D63" s="6" t="s">
        <v>45</v>
      </c>
      <c r="E63" s="6"/>
      <c r="F63" s="6"/>
      <c r="G63" s="6"/>
      <c r="H63" s="6"/>
      <c r="I63" s="6"/>
      <c r="J63" s="6"/>
      <c r="K63" s="6"/>
    </row>
    <row r="64" spans="2:11" x14ac:dyDescent="0.2">
      <c r="B64" s="6"/>
      <c r="C64" s="6"/>
      <c r="D64" s="6" t="s">
        <v>62</v>
      </c>
      <c r="E64" s="6"/>
      <c r="F64" s="6"/>
      <c r="G64" s="6"/>
      <c r="H64" s="6"/>
      <c r="I64" s="6"/>
      <c r="J64" s="6"/>
      <c r="K64" s="6"/>
    </row>
    <row r="65" spans="2:11" x14ac:dyDescent="0.2">
      <c r="B65" s="6"/>
      <c r="C65" s="6"/>
      <c r="D65" s="6" t="s">
        <v>46</v>
      </c>
      <c r="E65" s="6"/>
      <c r="F65" s="6"/>
      <c r="G65" s="6"/>
      <c r="H65" s="6"/>
      <c r="I65" s="6"/>
      <c r="J65" s="6"/>
      <c r="K65" s="6"/>
    </row>
    <row r="66" spans="2:11" x14ac:dyDescent="0.2">
      <c r="B66" s="6"/>
      <c r="C66" s="6"/>
      <c r="D66" s="6" t="s">
        <v>44</v>
      </c>
      <c r="E66" s="6"/>
      <c r="F66" s="6"/>
      <c r="G66" s="6"/>
      <c r="H66" s="6"/>
      <c r="I66" s="6"/>
      <c r="J66" s="6"/>
      <c r="K66" s="6"/>
    </row>
    <row r="67" spans="2:11" x14ac:dyDescent="0.2">
      <c r="B67" s="6"/>
      <c r="C67" s="6"/>
      <c r="D67" s="6" t="s">
        <v>46</v>
      </c>
      <c r="E67" s="6"/>
      <c r="F67" s="6"/>
      <c r="G67" s="6"/>
      <c r="H67" s="6"/>
      <c r="I67" s="6"/>
      <c r="J67" s="6"/>
      <c r="K67" s="6"/>
    </row>
    <row r="68" spans="2:11" x14ac:dyDescent="0.2">
      <c r="B68" s="6"/>
      <c r="C68" s="6"/>
      <c r="D68" s="6" t="s">
        <v>45</v>
      </c>
      <c r="E68" s="6"/>
      <c r="F68" s="6"/>
      <c r="G68" s="6"/>
      <c r="H68" s="6"/>
      <c r="I68" s="6"/>
      <c r="J68" s="6"/>
      <c r="K68" s="6"/>
    </row>
    <row r="69" spans="2:11" x14ac:dyDescent="0.2">
      <c r="B69" s="6"/>
      <c r="C69" s="6"/>
      <c r="D69" s="6" t="s">
        <v>62</v>
      </c>
      <c r="E69" s="6"/>
      <c r="F69" s="6"/>
      <c r="G69" s="6"/>
      <c r="H69" s="6"/>
      <c r="I69" s="6"/>
      <c r="J69" s="6"/>
      <c r="K69" s="6"/>
    </row>
    <row r="70" spans="2:11" x14ac:dyDescent="0.2">
      <c r="B70" s="6"/>
      <c r="C70" s="6"/>
      <c r="D70" s="6" t="s">
        <v>44</v>
      </c>
      <c r="E70" s="6"/>
      <c r="F70" s="6"/>
      <c r="G70" s="6"/>
      <c r="H70" s="6"/>
      <c r="I70" s="6"/>
      <c r="J70" s="6"/>
      <c r="K70" s="6"/>
    </row>
    <row r="71" spans="2:11" x14ac:dyDescent="0.2">
      <c r="D71" s="6" t="s">
        <v>62</v>
      </c>
      <c r="H71" s="6"/>
      <c r="I71" s="6"/>
      <c r="J71" s="6"/>
      <c r="K71" s="6"/>
    </row>
    <row r="72" spans="2:11" x14ac:dyDescent="0.2">
      <c r="D72" s="6" t="s">
        <v>46</v>
      </c>
      <c r="H72" s="6"/>
      <c r="I72" s="6"/>
      <c r="J72" s="6"/>
      <c r="K72" s="6"/>
    </row>
  </sheetData>
  <mergeCells count="1">
    <mergeCell ref="H30:H31"/>
  </mergeCells>
  <phoneticPr fontId="0" type="noConversion"/>
  <printOptions gridLines="1" gridLinesSet="0"/>
  <pageMargins left="1.5" right="0.19685039370078741" top="0.9" bottom="1.74" header="0.4921259845" footer="0.4921259845"/>
  <pageSetup paperSize="9" scale="90" orientation="portrait" horizontalDpi="4294967292" verticalDpi="144" r:id="rId1"/>
  <headerFooter alignWithMargins="0">
    <oddHeader>&amp;F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4" sqref="G4:O23"/>
    </sheetView>
  </sheetViews>
  <sheetFormatPr defaultRowHeight="12.75" x14ac:dyDescent="0.2"/>
  <cols>
    <col min="2" max="2" width="13.85546875" bestFit="1" customWidth="1"/>
    <col min="4" max="4" width="12.42578125" customWidth="1"/>
    <col min="5" max="5" width="10.7109375" bestFit="1" customWidth="1"/>
    <col min="6" max="6" width="6.85546875" customWidth="1"/>
    <col min="7" max="8" width="11.5703125" bestFit="1" customWidth="1"/>
  </cols>
  <sheetData>
    <row r="1" spans="1:7" x14ac:dyDescent="0.2">
      <c r="A1" s="30"/>
      <c r="B1" s="30"/>
      <c r="C1" s="30"/>
      <c r="D1" s="30"/>
      <c r="E1" s="30"/>
      <c r="F1" s="30"/>
      <c r="G1" s="30"/>
    </row>
    <row r="2" spans="1:7" x14ac:dyDescent="0.2">
      <c r="A2" s="27" t="s">
        <v>64</v>
      </c>
      <c r="B2" s="30"/>
      <c r="C2" s="30"/>
      <c r="D2" s="30"/>
      <c r="E2" s="30"/>
      <c r="F2" s="30"/>
      <c r="G2" s="30"/>
    </row>
    <row r="3" spans="1:7" x14ac:dyDescent="0.2">
      <c r="A3" s="27" t="s">
        <v>55</v>
      </c>
      <c r="B3" s="30"/>
      <c r="C3" s="30"/>
      <c r="D3" s="30"/>
      <c r="E3" s="30"/>
      <c r="F3" s="30"/>
      <c r="G3" s="30"/>
    </row>
    <row r="5" spans="1:7" x14ac:dyDescent="0.2">
      <c r="A5" t="s">
        <v>6</v>
      </c>
      <c r="B5" t="s">
        <v>7</v>
      </c>
      <c r="C5" t="s">
        <v>8</v>
      </c>
      <c r="E5" s="37">
        <v>50000</v>
      </c>
      <c r="G5" t="s">
        <v>114</v>
      </c>
    </row>
    <row r="6" spans="1:7" x14ac:dyDescent="0.2">
      <c r="G6" t="s">
        <v>115</v>
      </c>
    </row>
    <row r="7" spans="1:7" x14ac:dyDescent="0.2">
      <c r="A7">
        <v>59052</v>
      </c>
      <c r="B7">
        <v>90418</v>
      </c>
      <c r="C7">
        <v>89170</v>
      </c>
    </row>
    <row r="8" spans="1:7" x14ac:dyDescent="0.2">
      <c r="A8">
        <v>55261</v>
      </c>
      <c r="B8">
        <v>82254</v>
      </c>
      <c r="C8">
        <v>69836</v>
      </c>
    </row>
    <row r="9" spans="1:7" x14ac:dyDescent="0.2">
      <c r="A9">
        <v>60761</v>
      </c>
      <c r="B9">
        <v>78915</v>
      </c>
      <c r="C9">
        <v>66630</v>
      </c>
    </row>
    <row r="10" spans="1:7" x14ac:dyDescent="0.2">
      <c r="A10">
        <v>59155</v>
      </c>
      <c r="B10">
        <v>80360</v>
      </c>
      <c r="C10">
        <v>75955</v>
      </c>
    </row>
    <row r="11" spans="1:7" x14ac:dyDescent="0.2">
      <c r="A11">
        <v>55617</v>
      </c>
      <c r="B11">
        <v>76731</v>
      </c>
      <c r="C11">
        <v>74489</v>
      </c>
    </row>
    <row r="15" spans="1:7" x14ac:dyDescent="0.2">
      <c r="A15">
        <v>59052</v>
      </c>
      <c r="B15">
        <v>55261</v>
      </c>
      <c r="C15">
        <v>60761</v>
      </c>
      <c r="D15">
        <v>59155</v>
      </c>
      <c r="E15">
        <v>55617</v>
      </c>
    </row>
    <row r="16" spans="1:7" x14ac:dyDescent="0.2">
      <c r="A16">
        <v>90418</v>
      </c>
      <c r="B16">
        <v>82254</v>
      </c>
      <c r="C16">
        <v>78915</v>
      </c>
      <c r="D16">
        <v>80360</v>
      </c>
      <c r="E16">
        <v>76731</v>
      </c>
    </row>
    <row r="17" spans="1:5" x14ac:dyDescent="0.2">
      <c r="A17">
        <v>89170</v>
      </c>
      <c r="B17">
        <v>69836</v>
      </c>
      <c r="C17">
        <v>66630</v>
      </c>
      <c r="D17">
        <v>75955</v>
      </c>
      <c r="E17">
        <v>74489</v>
      </c>
    </row>
    <row r="21" spans="1:5" x14ac:dyDescent="0.2">
      <c r="A21" s="7"/>
      <c r="B21" s="7"/>
      <c r="C21" s="7"/>
    </row>
    <row r="25" spans="1:5" x14ac:dyDescent="0.2">
      <c r="C25" s="21"/>
    </row>
    <row r="26" spans="1:5" x14ac:dyDescent="0.2">
      <c r="C26" s="21"/>
      <c r="D26" s="21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Q36"/>
  <sheetViews>
    <sheetView topLeftCell="A13" workbookViewId="0">
      <selection activeCell="L13" sqref="L13:W30"/>
    </sheetView>
  </sheetViews>
  <sheetFormatPr defaultColWidth="9.140625" defaultRowHeight="12.75" x14ac:dyDescent="0.2"/>
  <cols>
    <col min="1" max="1" width="9.28515625" style="22" customWidth="1"/>
    <col min="2" max="2" width="19.5703125" style="22" customWidth="1"/>
    <col min="3" max="3" width="6.7109375" style="22" customWidth="1"/>
    <col min="4" max="4" width="6" style="22" customWidth="1"/>
    <col min="5" max="5" width="5.5703125" style="22" customWidth="1"/>
    <col min="6" max="6" width="5.42578125" style="22" customWidth="1"/>
    <col min="7" max="7" width="7.7109375" style="22" customWidth="1"/>
    <col min="8" max="8" width="8.7109375" style="22" customWidth="1"/>
    <col min="9" max="9" width="16.7109375" style="22" customWidth="1"/>
    <col min="10" max="10" width="17.42578125" style="22" bestFit="1" customWidth="1"/>
    <col min="11" max="16384" width="9.140625" style="22"/>
  </cols>
  <sheetData>
    <row r="1" spans="1:17" ht="16.5" customHeight="1" x14ac:dyDescent="0.25">
      <c r="A1" s="44" t="s">
        <v>108</v>
      </c>
      <c r="B1" s="45"/>
      <c r="C1" s="45"/>
      <c r="D1" s="45"/>
      <c r="E1" s="45"/>
      <c r="F1" s="45"/>
      <c r="G1" s="45"/>
      <c r="H1" s="45"/>
      <c r="I1" s="45"/>
      <c r="J1" s="45"/>
    </row>
    <row r="2" spans="1:17" ht="16.5" customHeight="1" x14ac:dyDescent="0.25">
      <c r="A2" s="44" t="s">
        <v>119</v>
      </c>
      <c r="B2" s="45"/>
      <c r="C2" s="45"/>
      <c r="D2" s="45"/>
      <c r="E2" s="45"/>
      <c r="F2" s="45"/>
      <c r="G2" s="45"/>
      <c r="H2" s="45"/>
      <c r="I2" s="45"/>
      <c r="J2" s="45"/>
    </row>
    <row r="3" spans="1:17" ht="16.5" customHeight="1" x14ac:dyDescent="0.25">
      <c r="A3" s="44" t="s">
        <v>120</v>
      </c>
      <c r="B3" s="45"/>
      <c r="C3" s="45"/>
      <c r="D3" s="45"/>
      <c r="E3" s="45"/>
      <c r="F3" s="45"/>
      <c r="G3" s="45"/>
      <c r="H3" s="45"/>
      <c r="I3" s="45"/>
      <c r="J3" s="45"/>
    </row>
    <row r="4" spans="1:17" ht="16.5" customHeight="1" x14ac:dyDescent="0.25">
      <c r="A4" s="44" t="s">
        <v>103</v>
      </c>
      <c r="B4" s="45"/>
      <c r="C4" s="45"/>
      <c r="D4" s="45"/>
      <c r="E4" s="45"/>
      <c r="F4" s="45"/>
      <c r="G4" s="45"/>
      <c r="H4" s="45"/>
      <c r="I4" s="45"/>
      <c r="J4" s="45"/>
    </row>
    <row r="5" spans="1:17" ht="16.5" customHeight="1" x14ac:dyDescent="0.25">
      <c r="A5" s="44" t="s">
        <v>66</v>
      </c>
      <c r="B5" s="45"/>
      <c r="C5" s="45"/>
      <c r="D5" s="45"/>
      <c r="E5" s="45"/>
      <c r="F5" s="45"/>
      <c r="G5" s="45"/>
      <c r="H5" s="45"/>
      <c r="I5" s="45"/>
      <c r="J5" s="45"/>
    </row>
    <row r="6" spans="1:17" ht="16.5" customHeight="1" x14ac:dyDescent="0.25">
      <c r="A6" s="44" t="s">
        <v>67</v>
      </c>
      <c r="B6" s="45"/>
      <c r="C6" s="45"/>
      <c r="D6" s="45"/>
      <c r="E6" s="45"/>
      <c r="F6" s="45"/>
      <c r="G6" s="45"/>
      <c r="H6" s="45"/>
      <c r="I6" s="45"/>
      <c r="J6" s="45"/>
    </row>
    <row r="7" spans="1:17" ht="16.5" customHeight="1" x14ac:dyDescent="0.25">
      <c r="A7" s="44" t="s">
        <v>104</v>
      </c>
      <c r="B7" s="45"/>
      <c r="C7" s="45"/>
      <c r="D7" s="45"/>
      <c r="E7" s="45"/>
      <c r="F7" s="45"/>
      <c r="G7" s="45"/>
      <c r="H7" s="45"/>
      <c r="I7" s="45"/>
      <c r="J7" s="45"/>
    </row>
    <row r="8" spans="1:17" ht="12.75" customHeight="1" x14ac:dyDescent="0.2">
      <c r="A8" s="46"/>
      <c r="B8" s="46"/>
      <c r="C8" s="46"/>
      <c r="D8" s="46"/>
      <c r="E8" s="46"/>
      <c r="F8" s="46"/>
      <c r="G8" s="46"/>
      <c r="H8" s="46"/>
      <c r="I8" s="47"/>
      <c r="J8" s="47"/>
    </row>
    <row r="9" spans="1:17" ht="12.75" customHeight="1" x14ac:dyDescent="0.2">
      <c r="A9" s="57" t="s">
        <v>121</v>
      </c>
      <c r="B9" s="57"/>
      <c r="C9" s="57"/>
      <c r="D9" s="57"/>
      <c r="E9" s="57"/>
      <c r="F9" s="57"/>
      <c r="G9" s="57"/>
      <c r="J9" s="22">
        <v>245</v>
      </c>
    </row>
    <row r="10" spans="1:17" s="23" customFormat="1" ht="51.6" customHeight="1" x14ac:dyDescent="0.2">
      <c r="A10" s="23" t="s">
        <v>68</v>
      </c>
      <c r="B10" s="23" t="s">
        <v>69</v>
      </c>
      <c r="C10" s="23" t="s">
        <v>70</v>
      </c>
      <c r="I10" s="48" t="s">
        <v>71</v>
      </c>
      <c r="J10" s="48" t="s">
        <v>72</v>
      </c>
    </row>
    <row r="11" spans="1:17" s="24" customFormat="1" ht="12.75" customHeight="1" x14ac:dyDescent="0.2">
      <c r="A11" s="22"/>
      <c r="B11" s="22"/>
      <c r="C11" s="22" t="s">
        <v>73</v>
      </c>
      <c r="D11" s="22" t="s">
        <v>74</v>
      </c>
      <c r="E11" s="22" t="s">
        <v>75</v>
      </c>
      <c r="F11" s="22" t="s">
        <v>76</v>
      </c>
      <c r="G11" s="22" t="s">
        <v>77</v>
      </c>
      <c r="H11" s="22" t="s">
        <v>78</v>
      </c>
      <c r="I11" s="22"/>
      <c r="J11" s="22"/>
    </row>
    <row r="12" spans="1:17" ht="12.75" customHeight="1" x14ac:dyDescent="0.2">
      <c r="A12" s="22">
        <v>1</v>
      </c>
      <c r="B12" s="22" t="s">
        <v>89</v>
      </c>
      <c r="C12" s="22">
        <v>5</v>
      </c>
      <c r="D12" s="22">
        <v>4</v>
      </c>
      <c r="E12" s="22">
        <v>12</v>
      </c>
      <c r="F12" s="22">
        <v>6</v>
      </c>
      <c r="G12" s="22">
        <v>12</v>
      </c>
      <c r="H12" s="22">
        <f t="shared" ref="H12:H34" si="0">SUM(C12:G12)</f>
        <v>39</v>
      </c>
      <c r="I12" s="49">
        <f>H12/$J$9</f>
        <v>0.15918367346938775</v>
      </c>
      <c r="J12" s="46" t="str">
        <f>IF(I12&gt;30%,"neklasifikovaný","klasifikovaný")</f>
        <v>klasifikovaný</v>
      </c>
    </row>
    <row r="13" spans="1:17" ht="18" x14ac:dyDescent="0.25">
      <c r="A13" s="22">
        <v>2</v>
      </c>
      <c r="B13" s="22" t="s">
        <v>102</v>
      </c>
      <c r="C13" s="22">
        <v>5</v>
      </c>
      <c r="D13" s="22">
        <v>12</v>
      </c>
      <c r="E13" s="22">
        <v>25</v>
      </c>
      <c r="F13" s="22">
        <v>26</v>
      </c>
      <c r="G13" s="22">
        <v>0</v>
      </c>
      <c r="H13" s="22">
        <f t="shared" si="0"/>
        <v>68</v>
      </c>
      <c r="I13" s="49">
        <f t="shared" ref="I13:I34" si="1">H13/$J$9</f>
        <v>0.27755102040816326</v>
      </c>
      <c r="J13" s="46" t="str">
        <f t="shared" ref="J13:J34" si="2">IF(I13&gt;30%,"neklasifikovaný","klasifikovaný")</f>
        <v>klasifikovaný</v>
      </c>
      <c r="L13" s="52" t="s">
        <v>122</v>
      </c>
      <c r="M13" s="51"/>
      <c r="N13" s="51"/>
      <c r="O13" s="51"/>
      <c r="P13" s="51"/>
      <c r="Q13" s="51"/>
    </row>
    <row r="14" spans="1:17" x14ac:dyDescent="0.2">
      <c r="A14" s="22">
        <v>3</v>
      </c>
      <c r="B14" s="22" t="s">
        <v>81</v>
      </c>
      <c r="C14" s="22">
        <v>1</v>
      </c>
      <c r="D14" s="22">
        <v>2</v>
      </c>
      <c r="E14" s="22">
        <v>0</v>
      </c>
      <c r="F14" s="22">
        <v>2</v>
      </c>
      <c r="G14" s="22">
        <v>14</v>
      </c>
      <c r="H14" s="22">
        <f t="shared" si="0"/>
        <v>19</v>
      </c>
      <c r="I14" s="49">
        <f t="shared" si="1"/>
        <v>7.7551020408163265E-2</v>
      </c>
      <c r="J14" s="46" t="str">
        <f t="shared" si="2"/>
        <v>klasifikovaný</v>
      </c>
    </row>
    <row r="15" spans="1:17" x14ac:dyDescent="0.2">
      <c r="A15" s="22">
        <v>4</v>
      </c>
      <c r="B15" s="22" t="s">
        <v>97</v>
      </c>
      <c r="C15" s="22">
        <v>26</v>
      </c>
      <c r="D15" s="22">
        <v>26</v>
      </c>
      <c r="E15" s="22">
        <v>26</v>
      </c>
      <c r="F15" s="22">
        <v>22</v>
      </c>
      <c r="G15" s="22">
        <v>20</v>
      </c>
      <c r="H15" s="22">
        <f t="shared" si="0"/>
        <v>120</v>
      </c>
      <c r="I15" s="49">
        <f t="shared" si="1"/>
        <v>0.48979591836734693</v>
      </c>
      <c r="J15" s="46" t="str">
        <f t="shared" si="2"/>
        <v>neklasifikovaný</v>
      </c>
    </row>
    <row r="16" spans="1:17" ht="15" x14ac:dyDescent="0.2">
      <c r="A16" s="22">
        <v>5</v>
      </c>
      <c r="B16" s="22" t="s">
        <v>91</v>
      </c>
      <c r="C16" s="22">
        <v>12</v>
      </c>
      <c r="D16" s="22">
        <v>20</v>
      </c>
      <c r="E16" s="22">
        <v>5</v>
      </c>
      <c r="F16" s="22">
        <v>1</v>
      </c>
      <c r="G16" s="22">
        <v>1</v>
      </c>
      <c r="H16" s="22">
        <f t="shared" si="0"/>
        <v>39</v>
      </c>
      <c r="I16" s="49">
        <f t="shared" si="1"/>
        <v>0.15918367346938775</v>
      </c>
      <c r="J16" s="46" t="str">
        <f t="shared" si="2"/>
        <v>klasifikovaný</v>
      </c>
      <c r="L16" s="52" t="s">
        <v>123</v>
      </c>
    </row>
    <row r="17" spans="1:10" x14ac:dyDescent="0.2">
      <c r="A17" s="22">
        <v>6</v>
      </c>
      <c r="B17" s="22" t="s">
        <v>84</v>
      </c>
      <c r="C17" s="22">
        <v>2</v>
      </c>
      <c r="D17" s="22">
        <v>25</v>
      </c>
      <c r="E17" s="22">
        <v>14</v>
      </c>
      <c r="F17" s="22">
        <v>12</v>
      </c>
      <c r="G17" s="22">
        <v>12</v>
      </c>
      <c r="H17" s="22">
        <f t="shared" si="0"/>
        <v>65</v>
      </c>
      <c r="I17" s="49">
        <f t="shared" si="1"/>
        <v>0.26530612244897961</v>
      </c>
      <c r="J17" s="46" t="str">
        <f t="shared" si="2"/>
        <v>klasifikovaný</v>
      </c>
    </row>
    <row r="18" spans="1:10" x14ac:dyDescent="0.2">
      <c r="A18" s="22">
        <v>7</v>
      </c>
      <c r="B18" s="22" t="s">
        <v>92</v>
      </c>
      <c r="C18" s="22">
        <v>12</v>
      </c>
      <c r="D18" s="22">
        <v>15</v>
      </c>
      <c r="E18" s="22">
        <v>25</v>
      </c>
      <c r="F18" s="22">
        <v>30</v>
      </c>
      <c r="G18" s="22">
        <v>32</v>
      </c>
      <c r="H18" s="22">
        <f t="shared" si="0"/>
        <v>114</v>
      </c>
      <c r="I18" s="49">
        <f t="shared" si="1"/>
        <v>0.46530612244897956</v>
      </c>
      <c r="J18" s="46" t="str">
        <f t="shared" si="2"/>
        <v>neklasifikovaný</v>
      </c>
    </row>
    <row r="19" spans="1:10" x14ac:dyDescent="0.2">
      <c r="A19" s="22">
        <v>8</v>
      </c>
      <c r="B19" s="22" t="s">
        <v>93</v>
      </c>
      <c r="C19" s="22">
        <v>12</v>
      </c>
      <c r="D19" s="22">
        <v>5</v>
      </c>
      <c r="E19" s="22">
        <v>15</v>
      </c>
      <c r="F19" s="22">
        <v>4</v>
      </c>
      <c r="G19" s="22">
        <v>12</v>
      </c>
      <c r="H19" s="22">
        <f t="shared" si="0"/>
        <v>48</v>
      </c>
      <c r="I19" s="49">
        <f t="shared" si="1"/>
        <v>0.19591836734693877</v>
      </c>
      <c r="J19" s="46" t="str">
        <f t="shared" si="2"/>
        <v>klasifikovaný</v>
      </c>
    </row>
    <row r="20" spans="1:10" x14ac:dyDescent="0.2">
      <c r="A20" s="22">
        <v>9</v>
      </c>
      <c r="B20" s="22" t="s">
        <v>85</v>
      </c>
      <c r="C20" s="22">
        <v>2</v>
      </c>
      <c r="D20" s="22">
        <v>2</v>
      </c>
      <c r="E20" s="22">
        <v>2</v>
      </c>
      <c r="F20" s="22">
        <v>25</v>
      </c>
      <c r="G20" s="22">
        <v>30</v>
      </c>
      <c r="H20" s="22">
        <f t="shared" si="0"/>
        <v>61</v>
      </c>
      <c r="I20" s="49">
        <f t="shared" si="1"/>
        <v>0.24897959183673468</v>
      </c>
      <c r="J20" s="46" t="str">
        <f t="shared" si="2"/>
        <v>klasifikovaný</v>
      </c>
    </row>
    <row r="21" spans="1:10" x14ac:dyDescent="0.2">
      <c r="A21" s="22">
        <v>10</v>
      </c>
      <c r="B21" s="22" t="s">
        <v>96</v>
      </c>
      <c r="C21" s="22">
        <v>15</v>
      </c>
      <c r="D21" s="22">
        <v>0</v>
      </c>
      <c r="E21" s="22">
        <v>30</v>
      </c>
      <c r="F21" s="22">
        <v>2</v>
      </c>
      <c r="G21" s="22">
        <v>0</v>
      </c>
      <c r="H21" s="22">
        <f t="shared" si="0"/>
        <v>47</v>
      </c>
      <c r="I21" s="49">
        <f t="shared" si="1"/>
        <v>0.19183673469387755</v>
      </c>
      <c r="J21" s="46" t="str">
        <f t="shared" si="2"/>
        <v>klasifikovaný</v>
      </c>
    </row>
    <row r="22" spans="1:10" x14ac:dyDescent="0.2">
      <c r="A22" s="22">
        <v>11</v>
      </c>
      <c r="B22" s="22" t="s">
        <v>94</v>
      </c>
      <c r="C22" s="22">
        <v>12</v>
      </c>
      <c r="D22" s="22">
        <v>2</v>
      </c>
      <c r="E22" s="22">
        <v>0</v>
      </c>
      <c r="F22" s="22">
        <v>0</v>
      </c>
      <c r="G22" s="22">
        <v>0</v>
      </c>
      <c r="H22" s="22">
        <f t="shared" si="0"/>
        <v>14</v>
      </c>
      <c r="I22" s="49">
        <f t="shared" si="1"/>
        <v>5.7142857142857141E-2</v>
      </c>
      <c r="J22" s="46" t="str">
        <f t="shared" si="2"/>
        <v>klasifikovaný</v>
      </c>
    </row>
    <row r="23" spans="1:10" x14ac:dyDescent="0.2">
      <c r="A23" s="22">
        <v>12</v>
      </c>
      <c r="B23" s="22" t="s">
        <v>100</v>
      </c>
      <c r="C23" s="22">
        <v>32</v>
      </c>
      <c r="D23" s="22">
        <v>32</v>
      </c>
      <c r="E23" s="22">
        <v>32</v>
      </c>
      <c r="F23" s="22">
        <v>32</v>
      </c>
      <c r="G23" s="22">
        <v>2</v>
      </c>
      <c r="H23" s="22">
        <f t="shared" si="0"/>
        <v>130</v>
      </c>
      <c r="I23" s="49">
        <f t="shared" si="1"/>
        <v>0.53061224489795922</v>
      </c>
      <c r="J23" s="46" t="str">
        <f t="shared" si="2"/>
        <v>neklasifikovaný</v>
      </c>
    </row>
    <row r="24" spans="1:10" x14ac:dyDescent="0.2">
      <c r="A24" s="22">
        <v>13</v>
      </c>
      <c r="B24" s="22" t="s">
        <v>79</v>
      </c>
      <c r="C24" s="22">
        <v>0</v>
      </c>
      <c r="D24" s="22">
        <v>12</v>
      </c>
      <c r="E24" s="22">
        <v>14</v>
      </c>
      <c r="F24" s="22">
        <v>14</v>
      </c>
      <c r="G24" s="22">
        <v>2</v>
      </c>
      <c r="H24" s="22">
        <f t="shared" si="0"/>
        <v>42</v>
      </c>
      <c r="I24" s="49">
        <f t="shared" si="1"/>
        <v>0.17142857142857143</v>
      </c>
      <c r="J24" s="46" t="str">
        <f t="shared" si="2"/>
        <v>klasifikovaný</v>
      </c>
    </row>
    <row r="25" spans="1:10" x14ac:dyDescent="0.2">
      <c r="A25" s="22">
        <v>14</v>
      </c>
      <c r="B25" s="22" t="s">
        <v>82</v>
      </c>
      <c r="C25" s="22">
        <v>1</v>
      </c>
      <c r="D25" s="22">
        <v>1</v>
      </c>
      <c r="E25" s="22">
        <v>2</v>
      </c>
      <c r="F25" s="22">
        <v>5</v>
      </c>
      <c r="G25" s="22">
        <v>20</v>
      </c>
      <c r="H25" s="22">
        <f t="shared" si="0"/>
        <v>29</v>
      </c>
      <c r="I25" s="49">
        <f t="shared" si="1"/>
        <v>0.11836734693877551</v>
      </c>
      <c r="J25" s="46" t="str">
        <f t="shared" si="2"/>
        <v>klasifikovaný</v>
      </c>
    </row>
    <row r="26" spans="1:10" x14ac:dyDescent="0.2">
      <c r="A26" s="22">
        <v>15</v>
      </c>
      <c r="B26" s="22" t="s">
        <v>86</v>
      </c>
      <c r="C26" s="22">
        <v>2</v>
      </c>
      <c r="D26" s="22">
        <v>26</v>
      </c>
      <c r="E26" s="22">
        <v>15</v>
      </c>
      <c r="F26" s="22">
        <v>15</v>
      </c>
      <c r="G26" s="22">
        <v>5</v>
      </c>
      <c r="H26" s="22">
        <f t="shared" si="0"/>
        <v>63</v>
      </c>
      <c r="I26" s="49">
        <f t="shared" si="1"/>
        <v>0.25714285714285712</v>
      </c>
      <c r="J26" s="46" t="str">
        <f t="shared" si="2"/>
        <v>klasifikovaný</v>
      </c>
    </row>
    <row r="27" spans="1:10" x14ac:dyDescent="0.2">
      <c r="A27" s="22">
        <v>16</v>
      </c>
      <c r="B27" s="22" t="s">
        <v>87</v>
      </c>
      <c r="C27" s="22">
        <v>2</v>
      </c>
      <c r="D27" s="22">
        <v>2</v>
      </c>
      <c r="E27" s="22">
        <v>15</v>
      </c>
      <c r="F27" s="22">
        <v>18</v>
      </c>
      <c r="G27" s="22">
        <v>24</v>
      </c>
      <c r="H27" s="22">
        <f t="shared" si="0"/>
        <v>61</v>
      </c>
      <c r="I27" s="49">
        <f t="shared" si="1"/>
        <v>0.24897959183673468</v>
      </c>
      <c r="J27" s="46" t="str">
        <f t="shared" si="2"/>
        <v>klasifikovaný</v>
      </c>
    </row>
    <row r="28" spans="1:10" x14ac:dyDescent="0.2">
      <c r="A28" s="22">
        <v>17</v>
      </c>
      <c r="B28" s="22" t="s">
        <v>99</v>
      </c>
      <c r="C28" s="22">
        <v>30</v>
      </c>
      <c r="D28" s="22">
        <v>0</v>
      </c>
      <c r="E28" s="22">
        <v>1</v>
      </c>
      <c r="F28" s="22">
        <v>2</v>
      </c>
      <c r="G28" s="22">
        <v>26</v>
      </c>
      <c r="H28" s="22">
        <f t="shared" si="0"/>
        <v>59</v>
      </c>
      <c r="I28" s="49">
        <f t="shared" si="1"/>
        <v>0.24081632653061225</v>
      </c>
      <c r="J28" s="46" t="str">
        <f t="shared" si="2"/>
        <v>klasifikovaný</v>
      </c>
    </row>
    <row r="29" spans="1:10" x14ac:dyDescent="0.2">
      <c r="A29" s="22">
        <v>18</v>
      </c>
      <c r="B29" s="22" t="s">
        <v>88</v>
      </c>
      <c r="C29" s="22">
        <v>2</v>
      </c>
      <c r="D29" s="22">
        <v>14</v>
      </c>
      <c r="E29" s="22">
        <v>27</v>
      </c>
      <c r="F29" s="22">
        <v>25</v>
      </c>
      <c r="G29" s="22">
        <v>1</v>
      </c>
      <c r="H29" s="22">
        <f t="shared" si="0"/>
        <v>69</v>
      </c>
      <c r="I29" s="49">
        <f t="shared" si="1"/>
        <v>0.28163265306122448</v>
      </c>
      <c r="J29" s="46" t="str">
        <f t="shared" si="2"/>
        <v>klasifikovaný</v>
      </c>
    </row>
    <row r="30" spans="1:10" x14ac:dyDescent="0.2">
      <c r="A30" s="22">
        <v>19</v>
      </c>
      <c r="B30" s="22" t="s">
        <v>98</v>
      </c>
      <c r="C30" s="22">
        <v>26</v>
      </c>
      <c r="D30" s="22">
        <v>30</v>
      </c>
      <c r="E30" s="22">
        <v>32</v>
      </c>
      <c r="F30" s="22">
        <v>26</v>
      </c>
      <c r="G30" s="22">
        <v>11</v>
      </c>
      <c r="H30" s="22">
        <f t="shared" si="0"/>
        <v>125</v>
      </c>
      <c r="I30" s="49">
        <f t="shared" si="1"/>
        <v>0.51020408163265307</v>
      </c>
      <c r="J30" s="46" t="str">
        <f t="shared" si="2"/>
        <v>neklasifikovaný</v>
      </c>
    </row>
    <row r="31" spans="1:10" x14ac:dyDescent="0.2">
      <c r="A31" s="22">
        <v>20</v>
      </c>
      <c r="B31" s="22" t="s">
        <v>83</v>
      </c>
      <c r="C31" s="22">
        <v>1</v>
      </c>
      <c r="D31" s="22">
        <v>1</v>
      </c>
      <c r="E31" s="22">
        <v>25</v>
      </c>
      <c r="F31" s="22">
        <v>25</v>
      </c>
      <c r="G31" s="22">
        <v>15</v>
      </c>
      <c r="H31" s="22">
        <f t="shared" si="0"/>
        <v>67</v>
      </c>
      <c r="I31" s="49">
        <f t="shared" si="1"/>
        <v>0.27346938775510204</v>
      </c>
      <c r="J31" s="46" t="str">
        <f t="shared" si="2"/>
        <v>klasifikovaný</v>
      </c>
    </row>
    <row r="32" spans="1:10" x14ac:dyDescent="0.2">
      <c r="A32" s="22">
        <v>21</v>
      </c>
      <c r="B32" s="22" t="s">
        <v>80</v>
      </c>
      <c r="C32" s="22">
        <v>0</v>
      </c>
      <c r="D32" s="22">
        <v>14</v>
      </c>
      <c r="E32" s="22">
        <v>15</v>
      </c>
      <c r="F32" s="22">
        <v>18</v>
      </c>
      <c r="G32" s="22">
        <v>19</v>
      </c>
      <c r="H32" s="22">
        <f t="shared" si="0"/>
        <v>66</v>
      </c>
      <c r="I32" s="49">
        <f t="shared" si="1"/>
        <v>0.26938775510204083</v>
      </c>
      <c r="J32" s="46" t="str">
        <f t="shared" si="2"/>
        <v>klasifikovaný</v>
      </c>
    </row>
    <row r="33" spans="1:10" x14ac:dyDescent="0.2">
      <c r="A33" s="22">
        <v>22</v>
      </c>
      <c r="B33" s="22" t="s">
        <v>95</v>
      </c>
      <c r="C33" s="22">
        <v>12</v>
      </c>
      <c r="D33" s="22">
        <v>12</v>
      </c>
      <c r="E33" s="22">
        <v>26</v>
      </c>
      <c r="F33" s="22">
        <v>26</v>
      </c>
      <c r="G33" s="22">
        <v>30</v>
      </c>
      <c r="H33" s="22">
        <f t="shared" si="0"/>
        <v>106</v>
      </c>
      <c r="I33" s="49">
        <f t="shared" si="1"/>
        <v>0.43265306122448982</v>
      </c>
      <c r="J33" s="46" t="str">
        <f t="shared" si="2"/>
        <v>neklasifikovaný</v>
      </c>
    </row>
    <row r="34" spans="1:10" x14ac:dyDescent="0.2">
      <c r="A34" s="22">
        <v>23</v>
      </c>
      <c r="B34" s="22" t="s">
        <v>90</v>
      </c>
      <c r="C34" s="22">
        <v>5</v>
      </c>
      <c r="D34" s="22">
        <v>5</v>
      </c>
      <c r="E34" s="22">
        <v>15</v>
      </c>
      <c r="F34" s="22">
        <v>5</v>
      </c>
      <c r="G34" s="22">
        <v>15</v>
      </c>
      <c r="H34" s="22">
        <f t="shared" si="0"/>
        <v>45</v>
      </c>
      <c r="I34" s="49">
        <f t="shared" si="1"/>
        <v>0.18367346938775511</v>
      </c>
      <c r="J34" s="46" t="str">
        <f t="shared" si="2"/>
        <v>klasifikovaný</v>
      </c>
    </row>
    <row r="35" spans="1:10" x14ac:dyDescent="0.2">
      <c r="A35" s="22" t="s">
        <v>78</v>
      </c>
      <c r="C35" s="46">
        <f>SUM(C12:C34)</f>
        <v>217</v>
      </c>
      <c r="D35" s="46">
        <f t="shared" ref="D35:H35" si="3">SUM(D12:D34)</f>
        <v>262</v>
      </c>
      <c r="E35" s="46">
        <f t="shared" si="3"/>
        <v>373</v>
      </c>
      <c r="F35" s="46">
        <f t="shared" si="3"/>
        <v>341</v>
      </c>
      <c r="G35" s="46">
        <f t="shared" si="3"/>
        <v>303</v>
      </c>
      <c r="H35" s="46">
        <f t="shared" si="3"/>
        <v>1496</v>
      </c>
    </row>
    <row r="36" spans="1:10" x14ac:dyDescent="0.2">
      <c r="A36" s="22" t="s">
        <v>101</v>
      </c>
      <c r="C36" s="50">
        <f>AVERAGE(C12:C34)</f>
        <v>9.4347826086956523</v>
      </c>
      <c r="D36" s="50">
        <f t="shared" ref="D36:H36" si="4">AVERAGE(D12:D34)</f>
        <v>11.391304347826088</v>
      </c>
      <c r="E36" s="50">
        <f t="shared" si="4"/>
        <v>16.217391304347824</v>
      </c>
      <c r="F36" s="50">
        <f t="shared" si="4"/>
        <v>14.826086956521738</v>
      </c>
      <c r="G36" s="50">
        <f t="shared" si="4"/>
        <v>13.173913043478262</v>
      </c>
      <c r="H36" s="50">
        <f t="shared" si="4"/>
        <v>65.043478260869563</v>
      </c>
    </row>
  </sheetData>
  <sortState ref="B12:H34">
    <sortCondition ref="B12:B34"/>
  </sortState>
  <mergeCells count="1">
    <mergeCell ref="A9:G9"/>
  </mergeCells>
  <phoneticPr fontId="16" type="noConversion"/>
  <conditionalFormatting sqref="J12:J34">
    <cfRule type="cellIs" dxfId="1" priority="2" stopIfTrue="1" operator="equal">
      <formula>"neklasifikovaný"</formula>
    </cfRule>
  </conditionalFormatting>
  <conditionalFormatting sqref="K12:K14">
    <cfRule type="cellIs" dxfId="0" priority="1" operator="greaterThan">
      <formula>30</formula>
    </cfRule>
  </conditionalFormatting>
  <pageMargins left="0.19685039370078741" right="0.19685039370078741" top="0.81" bottom="0.98425196850393704" header="0.51181102362204722" footer="0.51181102362204722"/>
  <pageSetup paperSize="9" orientation="portrait" horizontalDpi="4294967293" verticalDpi="4294967293" r:id="rId1"/>
  <headerFooter alignWithMargins="0">
    <oddFooter xml:space="preserve">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31"/>
  <sheetViews>
    <sheetView topLeftCell="A9" workbookViewId="0">
      <selection activeCell="I17" sqref="I17"/>
    </sheetView>
  </sheetViews>
  <sheetFormatPr defaultRowHeight="12.75" x14ac:dyDescent="0.2"/>
  <cols>
    <col min="1" max="1" width="15.28515625" customWidth="1"/>
  </cols>
  <sheetData>
    <row r="1" spans="1:14" x14ac:dyDescent="0.2">
      <c r="A1" s="3" t="s">
        <v>107</v>
      </c>
      <c r="B1" s="4"/>
      <c r="C1" s="4"/>
      <c r="D1" s="4"/>
      <c r="E1" s="4"/>
      <c r="F1" s="4"/>
      <c r="G1" s="4"/>
    </row>
    <row r="2" spans="1:14" x14ac:dyDescent="0.2">
      <c r="A2" s="5" t="s">
        <v>58</v>
      </c>
      <c r="B2" s="4"/>
      <c r="C2" s="4"/>
      <c r="D2" s="4"/>
      <c r="E2" s="4"/>
      <c r="F2" s="1"/>
      <c r="G2" s="4"/>
    </row>
    <row r="3" spans="1:14" x14ac:dyDescent="0.2">
      <c r="A3" s="5" t="s">
        <v>34</v>
      </c>
      <c r="B3" s="4"/>
      <c r="C3" s="4"/>
      <c r="D3" s="4"/>
      <c r="E3" s="4"/>
      <c r="F3" s="4"/>
      <c r="G3" s="4"/>
    </row>
    <row r="4" spans="1:14" x14ac:dyDescent="0.2">
      <c r="A4" s="5" t="s">
        <v>35</v>
      </c>
      <c r="B4" s="4"/>
      <c r="C4" s="4"/>
      <c r="D4" s="4"/>
      <c r="E4" s="4"/>
      <c r="F4" s="4"/>
      <c r="G4" s="4"/>
    </row>
    <row r="5" spans="1:14" x14ac:dyDescent="0.2">
      <c r="A5" s="5" t="s">
        <v>59</v>
      </c>
      <c r="B5" s="5"/>
      <c r="C5" s="5"/>
      <c r="D5" s="5"/>
      <c r="E5" s="5"/>
      <c r="F5" s="5"/>
      <c r="G5" s="5"/>
    </row>
    <row r="6" spans="1:14" x14ac:dyDescent="0.2">
      <c r="H6" s="3" t="s">
        <v>60</v>
      </c>
      <c r="I6" s="1"/>
      <c r="J6" s="5"/>
      <c r="K6" s="5"/>
      <c r="L6" s="5"/>
      <c r="M6" s="5"/>
      <c r="N6" s="1"/>
    </row>
    <row r="7" spans="1:14" x14ac:dyDescent="0.2">
      <c r="A7" s="7" t="s">
        <v>21</v>
      </c>
      <c r="B7" s="7"/>
      <c r="C7" s="7"/>
      <c r="D7" s="7"/>
      <c r="E7" s="7"/>
      <c r="F7" s="7"/>
      <c r="H7" s="12" t="s">
        <v>36</v>
      </c>
      <c r="I7" s="9"/>
      <c r="J7" s="12"/>
      <c r="K7" s="12"/>
      <c r="L7" s="12"/>
      <c r="M7" s="12"/>
      <c r="N7" s="1"/>
    </row>
    <row r="8" spans="1:14" x14ac:dyDescent="0.2">
      <c r="A8" s="7"/>
      <c r="B8" s="7"/>
      <c r="C8" s="7"/>
      <c r="D8" s="7"/>
      <c r="E8" s="7"/>
      <c r="F8" s="7"/>
      <c r="H8" s="12" t="s">
        <v>37</v>
      </c>
      <c r="I8" s="9"/>
      <c r="J8" s="12"/>
      <c r="K8" s="12"/>
      <c r="L8" s="12"/>
      <c r="M8" s="12"/>
      <c r="N8" s="1"/>
    </row>
    <row r="9" spans="1:14" x14ac:dyDescent="0.2">
      <c r="A9" s="7" t="s">
        <v>4</v>
      </c>
      <c r="B9" s="7" t="s">
        <v>22</v>
      </c>
      <c r="C9" s="7" t="s">
        <v>6</v>
      </c>
      <c r="D9" s="7" t="s">
        <v>7</v>
      </c>
      <c r="E9" s="7" t="s">
        <v>8</v>
      </c>
      <c r="F9" s="7" t="s">
        <v>23</v>
      </c>
      <c r="H9" s="12" t="s">
        <v>38</v>
      </c>
      <c r="I9" s="9"/>
      <c r="J9" s="12"/>
      <c r="K9" s="12"/>
      <c r="L9" s="12"/>
      <c r="M9" s="12"/>
      <c r="N9" s="1"/>
    </row>
    <row r="10" spans="1:14" x14ac:dyDescent="0.2">
      <c r="A10" s="7" t="s">
        <v>39</v>
      </c>
      <c r="B10" s="7">
        <v>55405</v>
      </c>
      <c r="C10" s="7">
        <v>13204</v>
      </c>
      <c r="D10" s="7">
        <v>18702</v>
      </c>
      <c r="E10" s="7">
        <v>20760</v>
      </c>
      <c r="F10" s="7">
        <v>2739</v>
      </c>
      <c r="H10" s="12" t="s">
        <v>40</v>
      </c>
      <c r="I10" s="9"/>
      <c r="J10" s="12"/>
      <c r="K10" s="12"/>
      <c r="L10" s="12"/>
      <c r="M10" s="12"/>
      <c r="N10" s="1"/>
    </row>
    <row r="11" spans="1:14" x14ac:dyDescent="0.2">
      <c r="A11" s="7" t="s">
        <v>41</v>
      </c>
      <c r="B11" s="7">
        <v>94765</v>
      </c>
      <c r="C11" s="7">
        <v>48958</v>
      </c>
      <c r="D11" s="7">
        <v>26857</v>
      </c>
      <c r="E11" s="7">
        <v>17504</v>
      </c>
      <c r="F11" s="7">
        <v>1446</v>
      </c>
      <c r="H11" s="12" t="s">
        <v>42</v>
      </c>
      <c r="I11" s="9"/>
      <c r="J11" s="12"/>
      <c r="K11" s="12"/>
      <c r="L11" s="12"/>
      <c r="M11" s="12"/>
      <c r="N11" s="1"/>
    </row>
    <row r="12" spans="1:14" x14ac:dyDescent="0.2">
      <c r="A12" s="7" t="s">
        <v>43</v>
      </c>
      <c r="B12" s="7">
        <v>52288</v>
      </c>
      <c r="C12" s="7">
        <v>12865</v>
      </c>
      <c r="D12" s="7">
        <v>18803</v>
      </c>
      <c r="E12" s="7">
        <v>18076</v>
      </c>
      <c r="F12" s="7">
        <v>2544</v>
      </c>
      <c r="G12" s="7"/>
      <c r="H12" s="7"/>
      <c r="I12" s="7"/>
      <c r="J12" s="7"/>
      <c r="K12" s="7"/>
      <c r="L12" s="7"/>
    </row>
    <row r="13" spans="1:14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4" x14ac:dyDescent="0.2">
      <c r="A14" s="7"/>
      <c r="B14" s="13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4" x14ac:dyDescent="0.2">
      <c r="A16" s="7"/>
      <c r="B16" s="7" t="s">
        <v>29</v>
      </c>
      <c r="C16" s="7"/>
      <c r="D16" s="13"/>
      <c r="E16" s="7"/>
      <c r="F16" s="7"/>
      <c r="G16" s="7"/>
      <c r="H16" s="7"/>
      <c r="I16" s="7" t="s">
        <v>33</v>
      </c>
      <c r="J16" s="7"/>
      <c r="K16" s="7"/>
      <c r="L16" s="7"/>
    </row>
    <row r="17" spans="1:12" x14ac:dyDescent="0.2">
      <c r="A17" s="7"/>
      <c r="B17" s="13"/>
      <c r="C17" s="13"/>
      <c r="D17" s="13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7"/>
      <c r="B18" s="13"/>
      <c r="C18" s="13"/>
      <c r="D18" s="13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7"/>
      <c r="B19" s="13"/>
      <c r="C19" s="13"/>
      <c r="D19" s="13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7"/>
      <c r="B20" s="13"/>
      <c r="C20" s="13"/>
      <c r="D20" s="13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</sheetData>
  <phoneticPr fontId="0" type="noConversion"/>
  <printOptions gridLines="1" gridLinesSet="0"/>
  <pageMargins left="1.1299999999999999" right="0.75" top="0.96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42"/>
  <sheetViews>
    <sheetView tabSelected="1" topLeftCell="A12" workbookViewId="0">
      <selection activeCell="H26" sqref="H26"/>
    </sheetView>
  </sheetViews>
  <sheetFormatPr defaultRowHeight="12.75" x14ac:dyDescent="0.2"/>
  <cols>
    <col min="1" max="1" width="16.5703125" customWidth="1"/>
    <col min="7" max="7" width="10.5703125" customWidth="1"/>
    <col min="8" max="8" width="11.28515625" customWidth="1"/>
  </cols>
  <sheetData>
    <row r="1" spans="1:9" ht="18" x14ac:dyDescent="0.25">
      <c r="A1" s="58" t="s">
        <v>124</v>
      </c>
      <c r="B1" s="58"/>
      <c r="C1" s="58"/>
      <c r="D1" s="58"/>
      <c r="E1" s="58"/>
      <c r="F1" s="58"/>
      <c r="G1" s="58"/>
      <c r="H1" s="58"/>
      <c r="I1" s="58"/>
    </row>
    <row r="2" spans="1:9" x14ac:dyDescent="0.2">
      <c r="A2" s="8" t="s">
        <v>30</v>
      </c>
      <c r="B2" s="53"/>
      <c r="C2" s="53"/>
      <c r="D2" s="53"/>
      <c r="E2" s="8"/>
      <c r="F2" s="8"/>
      <c r="G2" s="8"/>
      <c r="H2" s="8"/>
      <c r="I2" s="8"/>
    </row>
    <row r="3" spans="1:9" x14ac:dyDescent="0.2">
      <c r="A3" s="8" t="s">
        <v>31</v>
      </c>
      <c r="B3" s="53"/>
      <c r="C3" s="53"/>
      <c r="D3" s="53"/>
      <c r="E3" s="8"/>
      <c r="F3" s="8"/>
      <c r="G3" s="8"/>
      <c r="H3" s="8"/>
      <c r="I3" s="8"/>
    </row>
    <row r="4" spans="1:9" x14ac:dyDescent="0.2">
      <c r="A4" s="8" t="s">
        <v>61</v>
      </c>
      <c r="B4" s="53"/>
      <c r="C4" s="53"/>
      <c r="D4" s="53"/>
      <c r="E4" s="8"/>
      <c r="F4" s="8"/>
      <c r="G4" s="8"/>
      <c r="H4" s="8"/>
      <c r="I4" s="8"/>
    </row>
    <row r="5" spans="1:9" x14ac:dyDescent="0.2">
      <c r="A5" s="8" t="s">
        <v>32</v>
      </c>
      <c r="B5" s="53"/>
      <c r="C5" s="53"/>
      <c r="D5" s="53"/>
      <c r="E5" s="8"/>
      <c r="F5" s="8"/>
      <c r="G5" s="8"/>
      <c r="H5" s="8"/>
      <c r="I5" s="8"/>
    </row>
    <row r="8" spans="1:9" x14ac:dyDescent="0.2">
      <c r="A8" s="11" t="s">
        <v>20</v>
      </c>
      <c r="B8" s="11"/>
      <c r="C8" s="11"/>
      <c r="D8" s="11"/>
      <c r="E8" s="11"/>
      <c r="F8" s="7"/>
      <c r="G8" s="7"/>
      <c r="H8" s="7"/>
      <c r="I8" s="7"/>
    </row>
    <row r="9" spans="1:9" x14ac:dyDescent="0.2">
      <c r="A9" s="11"/>
      <c r="B9" s="11"/>
      <c r="C9" s="11"/>
      <c r="D9" s="11"/>
      <c r="E9" s="11"/>
      <c r="F9" s="7"/>
      <c r="G9" s="7"/>
      <c r="H9" s="7"/>
      <c r="I9" s="7"/>
    </row>
    <row r="10" spans="1:9" ht="13.5" thickBot="1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ht="14.25" thickTop="1" thickBot="1" x14ac:dyDescent="0.25">
      <c r="A11" s="14" t="s">
        <v>4</v>
      </c>
      <c r="B11" s="14" t="s">
        <v>6</v>
      </c>
      <c r="C11" s="14" t="s">
        <v>7</v>
      </c>
      <c r="D11" s="14" t="s">
        <v>8</v>
      </c>
      <c r="E11" s="14" t="s">
        <v>23</v>
      </c>
      <c r="F11" s="7"/>
      <c r="G11" s="7"/>
      <c r="H11" s="7"/>
      <c r="I11" s="7"/>
    </row>
    <row r="12" spans="1:9" ht="13.5" thickTop="1" x14ac:dyDescent="0.2">
      <c r="A12" s="15" t="s">
        <v>10</v>
      </c>
      <c r="B12" s="16">
        <v>9.7686264352931027E-2</v>
      </c>
      <c r="C12" s="16">
        <v>0.44157385824052492</v>
      </c>
      <c r="D12" s="16">
        <v>0.42055167055167053</v>
      </c>
      <c r="E12" s="17">
        <v>4.0155831822498489E-2</v>
      </c>
      <c r="F12" s="7"/>
      <c r="G12" s="7"/>
      <c r="H12" s="7"/>
      <c r="I12" s="11"/>
    </row>
    <row r="13" spans="1:9" x14ac:dyDescent="0.2">
      <c r="A13" s="18" t="s">
        <v>24</v>
      </c>
      <c r="B13" s="19">
        <v>2.6896411266027952E-2</v>
      </c>
      <c r="C13" s="19">
        <v>0.26774637010887553</v>
      </c>
      <c r="D13" s="19">
        <v>0.61149345304265923</v>
      </c>
      <c r="E13" s="20">
        <v>9.386376558243735E-2</v>
      </c>
      <c r="F13" s="7"/>
      <c r="G13" s="7"/>
      <c r="H13" s="7"/>
      <c r="I13" s="11"/>
    </row>
    <row r="14" spans="1:9" x14ac:dyDescent="0.2">
      <c r="A14" s="18" t="s">
        <v>25</v>
      </c>
      <c r="B14" s="19">
        <v>0.14456293988072852</v>
      </c>
      <c r="C14" s="19">
        <v>0.35716972008811049</v>
      </c>
      <c r="D14" s="19">
        <v>0.46244560253586203</v>
      </c>
      <c r="E14" s="20">
        <v>3.5821737495298982E-2</v>
      </c>
      <c r="F14" s="7"/>
      <c r="G14" s="7"/>
      <c r="H14" s="7"/>
      <c r="I14" s="11"/>
    </row>
    <row r="15" spans="1:9" x14ac:dyDescent="0.2">
      <c r="A15" s="18" t="s">
        <v>11</v>
      </c>
      <c r="B15" s="19">
        <v>0.18537467700258398</v>
      </c>
      <c r="C15" s="19">
        <v>0.50671834625322998</v>
      </c>
      <c r="D15" s="19">
        <v>0.28303186907838068</v>
      </c>
      <c r="E15" s="20">
        <v>2.4875107665805342E-2</v>
      </c>
      <c r="F15" s="7"/>
      <c r="G15" s="7"/>
      <c r="H15" s="7"/>
      <c r="I15" s="7"/>
    </row>
    <row r="16" spans="1:9" x14ac:dyDescent="0.2">
      <c r="A16" s="18" t="s">
        <v>26</v>
      </c>
      <c r="B16" s="19">
        <v>0.23831784135005865</v>
      </c>
      <c r="C16" s="19">
        <v>0.33755076256655536</v>
      </c>
      <c r="D16" s="19">
        <v>0.37469542460066779</v>
      </c>
      <c r="E16" s="20">
        <v>4.9435971482718166E-2</v>
      </c>
      <c r="F16" s="7"/>
      <c r="G16" s="7"/>
      <c r="H16" s="7"/>
      <c r="I16" s="7"/>
    </row>
    <row r="17" spans="1:9" x14ac:dyDescent="0.2">
      <c r="A17" s="18" t="s">
        <v>27</v>
      </c>
      <c r="B17" s="19">
        <v>0.16357162421254451</v>
      </c>
      <c r="C17" s="19">
        <v>0.49040445540034694</v>
      </c>
      <c r="D17" s="19">
        <v>0.3196201953802611</v>
      </c>
      <c r="E17" s="20">
        <v>2.6403725006847439E-2</v>
      </c>
      <c r="F17" s="7"/>
      <c r="G17" s="7"/>
      <c r="H17" s="7"/>
      <c r="I17" s="7"/>
    </row>
    <row r="18" spans="1:9" x14ac:dyDescent="0.2">
      <c r="A18" s="18" t="s">
        <v>28</v>
      </c>
      <c r="B18" s="19">
        <v>0.24604115667074664</v>
      </c>
      <c r="C18" s="19">
        <v>0.35960449816401469</v>
      </c>
      <c r="D18" s="19">
        <v>0.34570073439412485</v>
      </c>
      <c r="E18" s="20">
        <v>4.8653610771113832E-2</v>
      </c>
      <c r="F18" s="7"/>
      <c r="G18" s="7"/>
      <c r="H18" s="7"/>
      <c r="I18" s="7"/>
    </row>
    <row r="19" spans="1:9" x14ac:dyDescent="0.2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</sheetData>
  <mergeCells count="1">
    <mergeCell ref="A1:I1"/>
  </mergeCells>
  <phoneticPr fontId="0" type="noConversion"/>
  <printOptions gridLines="1" gridLinesSet="0"/>
  <pageMargins left="0.75" right="0.75" top="1" bottom="1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tabulka</vt:lpstr>
      <vt:lpstr>tab2</vt:lpstr>
      <vt:lpstr>zadanie</vt:lpstr>
      <vt:lpstr>graf1</vt:lpstr>
      <vt:lpstr>graf2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Korec</dc:creator>
  <cp:lastModifiedBy>EO</cp:lastModifiedBy>
  <dcterms:created xsi:type="dcterms:W3CDTF">1999-12-12T22:04:45Z</dcterms:created>
  <dcterms:modified xsi:type="dcterms:W3CDTF">2026-04-17T12:59:15Z</dcterms:modified>
</cp:coreProperties>
</file>